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tables/table7.xml" ContentType="application/vnd.openxmlformats-officedocument.spreadsheetml.tab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8.xml" ContentType="application/vnd.openxmlformats-officedocument.spreadsheetml.table+xml"/>
  <Override PartName="/xl/drawings/drawing24.xml" ContentType="application/vnd.openxmlformats-officedocument.drawing+xml"/>
  <Override PartName="/xl/drawings/drawing25.xml" ContentType="application/vnd.openxmlformats-officedocument.drawing+xml"/>
  <Override PartName="/xl/tables/table9.xml" ContentType="application/vnd.openxmlformats-officedocument.spreadsheetml.tab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tables/table10.xml" ContentType="application/vnd.openxmlformats-officedocument.spreadsheetml.table+xml"/>
  <Override PartName="/xl/drawings/drawing29.xml" ContentType="application/vnd.openxmlformats-officedocument.drawing+xml"/>
  <Override PartName="/xl/drawings/drawing30.xml" ContentType="application/vnd.openxmlformats-officedocument.drawing+xml"/>
  <Override PartName="/xl/tables/table11.xml" ContentType="application/vnd.openxmlformats-officedocument.spreadsheetml.table+xml"/>
  <Override PartName="/xl/drawings/drawing31.xml" ContentType="application/vnd.openxmlformats-officedocument.drawing+xml"/>
  <Override PartName="/xl/drawings/drawing32.xml" ContentType="application/vnd.openxmlformats-officedocument.drawing+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Z:\Vodenje področja\"/>
    </mc:Choice>
  </mc:AlternateContent>
  <xr:revisionPtr revIDLastSave="0" documentId="8_{7AFCEF0A-3922-48A9-88F6-8C2ADBADEA64}" xr6:coauthVersionLast="47" xr6:coauthVersionMax="47" xr10:uidLastSave="{00000000-0000-0000-0000-000000000000}"/>
  <bookViews>
    <workbookView xWindow="-120" yWindow="-120" windowWidth="29040" windowHeight="15720" tabRatio="895" xr2:uid="{00000000-000D-0000-FFFF-FFFF00000000}"/>
  </bookViews>
  <sheets>
    <sheet name="TC AVM" sheetId="1" r:id="rId1"/>
    <sheet name="TC BLC" sheetId="35" r:id="rId2"/>
    <sheet name="TC CEV" sheetId="2" r:id="rId3"/>
    <sheet name="TC DPN" sheetId="3" r:id="rId4"/>
    <sheet name="TC EAL" sheetId="4" r:id="rId5"/>
    <sheet name="TC EDO" sheetId="5" r:id="rId6"/>
    <sheet name="TC ELI" sheetId="6" r:id="rId7"/>
    <sheet name="TC EMC" sheetId="7" r:id="rId8"/>
    <sheet name="TC EPR" sheetId="8" r:id="rId9"/>
    <sheet name="TC ERS" sheetId="9" r:id="rId10"/>
    <sheet name="TC ETR" sheetId="10" r:id="rId11"/>
    <sheet name="TC EVA" sheetId="11" r:id="rId12"/>
    <sheet name="TC EXP" sheetId="12" r:id="rId13"/>
    <sheet name="TC FGA" sheetId="13" r:id="rId14"/>
    <sheet name="TC GIG" sheetId="14" r:id="rId15"/>
    <sheet name="TC IDT" sheetId="15" r:id="rId16"/>
    <sheet name="TC ITC" sheetId="16" r:id="rId17"/>
    <sheet name="TC IZL" sheetId="17" r:id="rId18"/>
    <sheet name="TC MEE" sheetId="18" r:id="rId19"/>
    <sheet name="TC MOV" sheetId="20" r:id="rId20"/>
    <sheet name="TC MOC" sheetId="19" r:id="rId21"/>
    <sheet name="TC NTF" sheetId="21" r:id="rId22"/>
    <sheet name="TC NVV" sheetId="28" r:id="rId23"/>
    <sheet name="TC POD" sheetId="22" r:id="rId24"/>
    <sheet name="TC PVS" sheetId="38" r:id="rId25"/>
    <sheet name="TC PSE" sheetId="23" r:id="rId26"/>
    <sheet name="List1" sheetId="26" state="hidden" r:id="rId27"/>
    <sheet name="TC SKA" sheetId="25" r:id="rId28"/>
    <sheet name="TC SPN" sheetId="27" r:id="rId29"/>
    <sheet name="TC STZ" sheetId="29" r:id="rId30"/>
    <sheet name="TC TRM" sheetId="30" r:id="rId31"/>
    <sheet name="TC UMI" sheetId="39" r:id="rId32"/>
    <sheet name="TC TPD" sheetId="31" r:id="rId33"/>
    <sheet name="TC VGA" sheetId="32" r:id="rId34"/>
    <sheet name="TC ŽEN" sheetId="33" r:id="rId35"/>
  </sheets>
  <definedNames>
    <definedName name="_xlnm._FilterDatabase" localSheetId="7" hidden="1">'TC EMC'!$A$39:$E$88</definedName>
    <definedName name="_xlnm._FilterDatabase" localSheetId="8" hidden="1">'TC EPR'!$A$56:$E$64</definedName>
    <definedName name="Check2" localSheetId="9">'TC ERS'!$D$90</definedName>
    <definedName name="Check3" localSheetId="9">'TC ERS'!$E$90</definedName>
    <definedName name="OLE_LINK1" localSheetId="2">'TC CEV'!$A$26</definedName>
    <definedName name="OLE_LINK1" localSheetId="3">'TC DPN'!#REF!</definedName>
    <definedName name="Text2" localSheetId="9">'TC ERS'!$F$90</definedName>
    <definedName name="Z_05879C0B_B096_4327_8494_06A023AA0229_.wvu.PrintTitles" localSheetId="0" hidden="1">'TC AVM'!$1:$1</definedName>
    <definedName name="Z_05879C0B_B096_4327_8494_06A023AA0229_.wvu.PrintTitles" localSheetId="2" hidden="1">'TC CEV'!$1:$1</definedName>
    <definedName name="Z_05879C0B_B096_4327_8494_06A023AA0229_.wvu.PrintTitles" localSheetId="3" hidden="1">'TC DPN'!$1:$1</definedName>
    <definedName name="Z_05879C0B_B096_4327_8494_06A023AA0229_.wvu.PrintTitles" localSheetId="4" hidden="1">'TC EAL'!$1:$1</definedName>
    <definedName name="Z_05879C0B_B096_4327_8494_06A023AA0229_.wvu.PrintTitles" localSheetId="6" hidden="1">'TC ELI'!$1:$1</definedName>
    <definedName name="Z_05879C0B_B096_4327_8494_06A023AA0229_.wvu.PrintTitles" localSheetId="7" hidden="1">'TC EMC'!$1:$1</definedName>
    <definedName name="Z_05879C0B_B096_4327_8494_06A023AA0229_.wvu.PrintTitles" localSheetId="8" hidden="1">'TC EPR'!$1:$1</definedName>
    <definedName name="Z_05879C0B_B096_4327_8494_06A023AA0229_.wvu.PrintTitles" localSheetId="9" hidden="1">'TC ERS'!$1:$1</definedName>
    <definedName name="Z_05879C0B_B096_4327_8494_06A023AA0229_.wvu.PrintTitles" localSheetId="10" hidden="1">'TC ETR'!$1:$1</definedName>
    <definedName name="Z_05879C0B_B096_4327_8494_06A023AA0229_.wvu.PrintTitles" localSheetId="11" hidden="1">'TC EVA'!$1:$1</definedName>
    <definedName name="Z_05879C0B_B096_4327_8494_06A023AA0229_.wvu.PrintTitles" localSheetId="12" hidden="1">'TC EXP'!$1:$1</definedName>
    <definedName name="Z_05879C0B_B096_4327_8494_06A023AA0229_.wvu.PrintTitles" localSheetId="14" hidden="1">'TC GIG'!$1:$1</definedName>
    <definedName name="Z_05879C0B_B096_4327_8494_06A023AA0229_.wvu.PrintTitles" localSheetId="15" hidden="1">'TC IDT'!$1:$1</definedName>
    <definedName name="Z_05879C0B_B096_4327_8494_06A023AA0229_.wvu.PrintTitles" localSheetId="16" hidden="1">'TC ITC'!$1:$1</definedName>
    <definedName name="Z_05879C0B_B096_4327_8494_06A023AA0229_.wvu.PrintTitles" localSheetId="17" hidden="1">'TC IZL'!$1:$1</definedName>
    <definedName name="Z_05879C0B_B096_4327_8494_06A023AA0229_.wvu.PrintTitles" localSheetId="18" hidden="1">'TC MEE'!$1:$1</definedName>
    <definedName name="Z_05879C0B_B096_4327_8494_06A023AA0229_.wvu.PrintTitles" localSheetId="19" hidden="1">'TC MOV'!$1:$1</definedName>
    <definedName name="Z_05879C0B_B096_4327_8494_06A023AA0229_.wvu.PrintTitles" localSheetId="21" hidden="1">'TC NTF'!$1:$1</definedName>
    <definedName name="Z_05879C0B_B096_4327_8494_06A023AA0229_.wvu.PrintTitles" localSheetId="23" hidden="1">'TC POD'!$1:$1</definedName>
    <definedName name="Z_05879C0B_B096_4327_8494_06A023AA0229_.wvu.PrintTitles" localSheetId="24" hidden="1">'TC PVS'!$1:$1</definedName>
    <definedName name="Z_05879C0B_B096_4327_8494_06A023AA0229_.wvu.PrintTitles" localSheetId="27" hidden="1">'TC SKA'!$1:$1</definedName>
    <definedName name="Z_05879C0B_B096_4327_8494_06A023AA0229_.wvu.PrintTitles" localSheetId="28" hidden="1">'TC SPN'!$1:$1</definedName>
    <definedName name="Z_05879C0B_B096_4327_8494_06A023AA0229_.wvu.PrintTitles" localSheetId="29" hidden="1">'TC STZ'!$1:$1</definedName>
    <definedName name="Z_05879C0B_B096_4327_8494_06A023AA0229_.wvu.PrintTitles" localSheetId="32" hidden="1">'TC TPD'!$1:$1</definedName>
    <definedName name="Z_05879C0B_B096_4327_8494_06A023AA0229_.wvu.PrintTitles" localSheetId="30" hidden="1">'TC TRM'!$1:$1</definedName>
    <definedName name="Z_05879C0B_B096_4327_8494_06A023AA0229_.wvu.PrintTitles" localSheetId="31" hidden="1">'TC UMI'!$1:$1</definedName>
    <definedName name="Z_05879C0B_B096_4327_8494_06A023AA0229_.wvu.PrintTitles" localSheetId="33" hidden="1">'TC VGA'!$1:$1</definedName>
    <definedName name="Z_05879C0B_B096_4327_8494_06A023AA0229_.wvu.PrintTitles" localSheetId="34" hidden="1">'TC ŽEN'!$1:$1</definedName>
    <definedName name="Z_5CB9D19D_BF8C_48B4_BC29_D65FE978B625_.wvu.Rows" localSheetId="28" hidden="1">'TC SPN'!$2:$2</definedName>
    <definedName name="Z_5DC0DB65_0B51_43B0_B8BB_8D3C0067049B_.wvu.Cols" localSheetId="1" hidden="1">'TC BLC'!$E:$F</definedName>
    <definedName name="Z_5DC0DB65_0B51_43B0_B8BB_8D3C0067049B_.wvu.FilterData" localSheetId="7" hidden="1">'TC EMC'!$A$39:$E$88</definedName>
    <definedName name="Z_6B746EE9_112D_494A_A34D_DD33DA24FCB1_.wvu.Cols" localSheetId="1" hidden="1">'TC BLC'!$E:$F</definedName>
    <definedName name="Z_6B746EE9_112D_494A_A34D_DD33DA24FCB1_.wvu.FilterData" localSheetId="7" hidden="1">'TC EMC'!$A$39:$E$88</definedName>
    <definedName name="Z_8DF90023_6051_46F1_A20F_9BAF97B5126C_.wvu.Cols" localSheetId="1" hidden="1">'TC BLC'!$E:$F</definedName>
    <definedName name="Z_8DF90023_6051_46F1_A20F_9BAF97B5126C_.wvu.FilterData" localSheetId="7" hidden="1">'TC EMC'!$A$39:$E$88</definedName>
    <definedName name="Z_A8F0939F_9581_40D1_B5DE_7692F53D4C7E_.wvu.Cols" localSheetId="1" hidden="1">'TC BLC'!$E:$F</definedName>
    <definedName name="Z_A8F0939F_9581_40D1_B5DE_7692F53D4C7E_.wvu.FilterData" localSheetId="7" hidden="1">'TC EMC'!$A$39:$E$88</definedName>
    <definedName name="Z_BF975151_0CB7_467A_A5F2_74C18B2B8DD8_.wvu.Cols" localSheetId="1" hidden="1">'TC BLC'!$E:$F</definedName>
    <definedName name="Z_BF975151_0CB7_467A_A5F2_74C18B2B8DD8_.wvu.FilterData" localSheetId="7" hidden="1">'TC EMC'!$A$39:$E$88</definedName>
    <definedName name="Z_CFDDDCD9_14BA_46D0_BACB_8D2F29A56239_.wvu.Cols" localSheetId="1" hidden="1">'TC BLC'!$E:$F</definedName>
    <definedName name="Z_CFDDDCD9_14BA_46D0_BACB_8D2F29A56239_.wvu.FilterData" localSheetId="7" hidden="1">'TC EMC'!$A$39:$E$88</definedName>
  </definedNames>
  <calcPr calcId="191029"/>
  <customWorkbookViews>
    <customWorkbookView name="Uroš Zupanc – Osebni pogled" guid="{BF975151-0CB7-467A-A5F2-74C18B2B8DD8}" mergeInterval="0" personalView="1" maximized="1" xWindow="-8" yWindow="-8" windowWidth="1936" windowHeight="1056" tabRatio="895" activeSheetId="32"/>
    <customWorkbookView name="Ana Krašovec Vrhovec - Personal View" guid="{D93B4B45-EA15-40A8-8C92-C035A75F5450}" mergeInterval="0" personalView="1" maximized="1" xWindow="-8" yWindow="-8" windowWidth="1296" windowHeight="1000" tabRatio="895" activeSheetId="27"/>
    <customWorkbookView name="ana - Osebni pogled" guid="{7C07F91A-F6D6-426F-9E5D-F8A592BBB9E4}" mergeInterval="0" personalView="1" maximized="1" xWindow="1" yWindow="1" windowWidth="1276" windowHeight="537" tabRatio="895" activeSheetId="12"/>
    <customWorkbookView name="vesnak - Personal View" guid="{5CB9D19D-BF8C-48B4-BC29-D65FE978B625}" mergeInterval="0" personalView="1" maximized="1" windowWidth="1148" windowHeight="688" activeSheetId="27"/>
    <customWorkbookView name="ana - Personal View" guid="{33E08948-8AE4-4C90-9480-DF2C3EC0335B}" mergeInterval="0" personalView="1" maximized="1" windowWidth="1148" windowHeight="692" tabRatio="895" activeSheetId="17"/>
    <customWorkbookView name="maja - Personal View" guid="{1E17F5E5-266B-4194-8ED9-12D00ACDF857}" mergeInterval="0" personalView="1" maximized="1" windowWidth="1276" windowHeight="859" tabRatio="895" activeSheetId="35"/>
    <customWorkbookView name="andrew - Personal View" guid="{CFF92FB7-03F0-4CB2-9BAE-1E7F9075E327}" mergeInterval="0" personalView="1" maximized="1" windowWidth="1276" windowHeight="826" tabRatio="895" activeSheetId="49"/>
    <customWorkbookView name="neva - Personal View" guid="{484BBA2F-14B9-4478-9976-C34628671B6E}" mergeInterval="0" personalView="1" maximized="1" windowWidth="1276" windowHeight="823" tabRatio="895" activeSheetId="71"/>
    <customWorkbookView name="gorazd - Personal View" guid="{C94B1A0D-A85C-41ED-9A0F-7A7E8E9D4683}" mergeInterval="0" personalView="1" maximized="1" windowWidth="1020" windowHeight="605" tabRatio="895" activeSheetId="65"/>
    <customWorkbookView name="marjan - Personal View" guid="{05879C0B-B096-4327-8494-06A023AA0229}" mergeInterval="0" personalView="1" maximized="1" windowWidth="1020" windowHeight="603" tabRatio="895" activeSheetId="96"/>
    <customWorkbookView name="anja - Personal View" guid="{C8DEC792-F14C-4168-A9C5-6B1372CDC0FC}" mergeInterval="0" personalView="1" xWindow="-35" yWindow="17" windowWidth="1018" windowHeight="745" tabRatio="917" activeSheetId="138"/>
    <customWorkbookView name="vasilij - Personal View" guid="{452B1860-8BEA-4644-8165-33AC0A7FD1C4}" mergeInterval="0" personalView="1" maximized="1" windowWidth="1018" windowHeight="579" tabRatio="903" activeSheetId="64"/>
    <customWorkbookView name="anton - Personal View" guid="{7450E9D2-FBF1-4E1F-8B18-439DF582C3A7}" mergeInterval="0" personalView="1" maximized="1" windowWidth="973" windowHeight="547" tabRatio="895" activeSheetId="8"/>
    <customWorkbookView name="mojca - Personal View" guid="{6526ECB4-565D-47EC-8A6B-6A3D9EE16529}" mergeInterval="0" personalView="1" maximized="1" windowWidth="1020" windowHeight="631" tabRatio="895" activeSheetId="27"/>
    <customWorkbookView name="Maja Gerkšič Lah - Personal View" guid="{09EAE293-7C7B-462B-8579-3BA9A2F22499}" mergeInterval="0" personalView="1" maximized="1" windowWidth="1276" windowHeight="887" tabRatio="895" activeSheetId="138"/>
    <customWorkbookView name="Edita Kiralj - Personal View" guid="{9A9DF6C7-D895-4F2F-8DC4-385E507BADD2}" mergeInterval="0" personalView="1" maximized="1" windowWidth="1276" windowHeight="861" tabRatio="895" activeSheetId="84"/>
    <customWorkbookView name="sist - Personal View" guid="{296833A6-5834-41B0-8AD2-D0B14E4A5D9E}" mergeInterval="0" personalView="1" maximized="1" windowWidth="1276" windowHeight="851" tabRatio="895" activeSheetId="23"/>
    <customWorkbookView name="Vesna Klofutar - Personal View" guid="{91AC7900-E82A-43FD-8573-B38F63A5A402}" mergeInterval="0" personalView="1" maximized="1" xWindow="-8" yWindow="-8" windowWidth="1296" windowHeight="1000" tabRatio="895" activeSheetId="27"/>
    <customWorkbookView name="Gorazd Opaškar - Personal View" guid="{9C6A3A64-BE7F-4A67-8D38-05149BD96D9A}" mergeInterval="0" personalView="1" maximized="1" xWindow="-8" yWindow="-8" windowWidth="1296" windowHeight="1000" tabRatio="895" activeSheetId="24"/>
    <customWorkbookView name="Andrew Gangl – Osebni pogled" guid="{5DC0DB65-0B51-43B0-B8BB-8D3C0067049B}" mergeInterval="0" personalView="1" maximized="1" xWindow="-9" yWindow="-9" windowWidth="1938" windowHeight="1048" tabRatio="895" activeSheetId="14"/>
    <customWorkbookView name="Vesna Klofutar – Osebni pogled" guid="{A8F0939F-9581-40D1-B5DE-7692F53D4C7E}" mergeInterval="0" personalView="1" maximized="1" xWindow="-8" yWindow="-8" windowWidth="1936" windowHeight="1056" tabRatio="895" activeSheetId="33"/>
    <customWorkbookView name="Mateja Korošec – Osebni pogled" guid="{8DF90023-6051-46F1-A20F-9BAF97B5126C}" mergeInterval="0" personalView="1" maximized="1" xWindow="-8" yWindow="-8" windowWidth="1936" windowHeight="1056" tabRatio="895" activeSheetId="27"/>
    <customWorkbookView name="Ana Krašovec Vrhovec – Osebni pogled" guid="{6B746EE9-112D-494A-A34D-DD33DA24FCB1}" mergeInterval="0" personalView="1" maximized="1" xWindow="-8" yWindow="-8" windowWidth="1936" windowHeight="1056" tabRatio="895" activeSheetId="8" showComments="commIndAndComment"/>
    <customWorkbookView name="Gorazd Opaškar – Osebni pogled" guid="{CFDDDCD9-14BA-46D0-BACB-8D2F29A56239}" mergeInterval="0" personalView="1" maximized="1" xWindow="-8" yWindow="-8" windowWidth="1936" windowHeight="1056" tabRatio="89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6" i="30" l="1"/>
  <c r="B124" i="33"/>
  <c r="H140" i="7"/>
  <c r="G140" i="7"/>
  <c r="F140" i="7"/>
  <c r="E140" i="7"/>
  <c r="D140" i="7"/>
  <c r="B129" i="7"/>
  <c r="B140" i="7" s="1"/>
  <c r="F119" i="7"/>
  <c r="C116" i="7"/>
  <c r="B116" i="7"/>
  <c r="F111" i="7"/>
  <c r="C108" i="7"/>
  <c r="B108" i="7"/>
  <c r="F103" i="7"/>
  <c r="C83" i="39"/>
  <c r="B83" i="39"/>
  <c r="F75" i="39"/>
  <c r="C72" i="39"/>
  <c r="B72" i="39"/>
  <c r="F67" i="39"/>
  <c r="C64" i="39"/>
  <c r="B64" i="39"/>
  <c r="C56" i="39"/>
  <c r="B56" i="39"/>
  <c r="F51" i="39"/>
  <c r="F25" i="39"/>
  <c r="C114" i="38"/>
  <c r="F110" i="38"/>
  <c r="C100" i="38"/>
  <c r="B100" i="38"/>
  <c r="F94" i="38"/>
  <c r="C91" i="38"/>
  <c r="B91" i="38"/>
  <c r="F87" i="38"/>
  <c r="C84" i="38"/>
  <c r="B84" i="38"/>
  <c r="F79" i="38"/>
  <c r="C122" i="15"/>
  <c r="B211" i="16"/>
  <c r="B98" i="6"/>
  <c r="B78" i="4"/>
  <c r="B113" i="6"/>
  <c r="F74" i="4"/>
  <c r="F109" i="6"/>
  <c r="F101" i="6"/>
  <c r="F92" i="6"/>
  <c r="F84" i="6"/>
  <c r="F76" i="6"/>
  <c r="B106" i="6"/>
  <c r="F59" i="3"/>
  <c r="F67" i="3"/>
  <c r="C140" i="7" l="1"/>
  <c r="F25" i="29"/>
  <c r="F32" i="32"/>
  <c r="F25" i="23"/>
  <c r="F29" i="22"/>
  <c r="F58" i="22"/>
  <c r="F25" i="18"/>
  <c r="F33" i="13"/>
  <c r="F26" i="6"/>
  <c r="F23" i="4"/>
  <c r="F25" i="3"/>
  <c r="F23" i="2"/>
  <c r="F24" i="10"/>
  <c r="B88" i="9" l="1"/>
  <c r="C88" i="9"/>
  <c r="F49" i="21"/>
  <c r="E222" i="20"/>
  <c r="B212" i="20"/>
  <c r="E203" i="20"/>
  <c r="D203" i="20"/>
  <c r="B203" i="20"/>
  <c r="B197" i="20"/>
  <c r="F81" i="35"/>
  <c r="C78" i="35" s="1"/>
  <c r="B78" i="35"/>
  <c r="F73" i="35"/>
  <c r="F98" i="15" l="1"/>
  <c r="B102" i="15"/>
  <c r="C102" i="15"/>
  <c r="F105" i="15"/>
  <c r="B110" i="15"/>
  <c r="C110" i="15"/>
  <c r="F113" i="15"/>
  <c r="B122" i="15"/>
  <c r="F125" i="15"/>
  <c r="B132" i="15"/>
  <c r="D132" i="15"/>
  <c r="E132" i="15"/>
  <c r="F132" i="15"/>
  <c r="G132" i="15"/>
  <c r="H132" i="15"/>
  <c r="C132" i="15" l="1"/>
  <c r="H78" i="21" l="1"/>
  <c r="G78" i="21"/>
  <c r="F78" i="21"/>
  <c r="E78" i="21"/>
  <c r="D78" i="21"/>
  <c r="B78" i="21"/>
  <c r="F73" i="21"/>
  <c r="C70" i="21"/>
  <c r="B70" i="21"/>
  <c r="C62" i="21"/>
  <c r="B62" i="21"/>
  <c r="F57" i="21"/>
  <c r="B54" i="21"/>
  <c r="C78" i="21" l="1"/>
  <c r="D54" i="21"/>
  <c r="G54" i="21"/>
  <c r="H54" i="21"/>
  <c r="F54" i="21"/>
  <c r="E54" i="21"/>
  <c r="C54" i="21" l="1"/>
  <c r="G67" i="5"/>
  <c r="F67" i="5"/>
  <c r="E67" i="5"/>
  <c r="D67" i="5"/>
  <c r="B67" i="5"/>
  <c r="E62" i="5"/>
  <c r="E58" i="5"/>
  <c r="C55" i="5"/>
  <c r="B55" i="5"/>
  <c r="E50" i="5"/>
  <c r="C47" i="5"/>
  <c r="B47" i="5"/>
  <c r="E42" i="5"/>
  <c r="C67" i="5" l="1"/>
  <c r="F92" i="33" l="1"/>
  <c r="B97" i="33"/>
  <c r="C97" i="33"/>
  <c r="F100" i="33"/>
  <c r="B105" i="33"/>
  <c r="C105" i="33"/>
  <c r="D329" i="19"/>
  <c r="D321" i="19"/>
  <c r="D313" i="19"/>
  <c r="D305" i="19"/>
  <c r="F84" i="9"/>
  <c r="C81" i="9"/>
  <c r="B81" i="9"/>
  <c r="F78" i="9"/>
  <c r="C75" i="9"/>
  <c r="B75" i="9"/>
  <c r="C73" i="31"/>
  <c r="B73" i="31"/>
  <c r="F66" i="31"/>
  <c r="B62" i="31"/>
  <c r="F57" i="31"/>
  <c r="B54" i="31"/>
  <c r="C54" i="31"/>
  <c r="F49" i="31"/>
  <c r="B46" i="31"/>
  <c r="F41" i="31"/>
  <c r="F108" i="33"/>
  <c r="B113" i="33"/>
  <c r="F161" i="32"/>
  <c r="C166" i="32"/>
  <c r="B166" i="32"/>
  <c r="F169" i="32"/>
  <c r="B174" i="32"/>
  <c r="C174" i="32"/>
  <c r="F177" i="32"/>
  <c r="B182" i="32"/>
  <c r="F185" i="32"/>
  <c r="B193" i="32"/>
  <c r="F26" i="30"/>
  <c r="F35" i="30"/>
  <c r="D40" i="30"/>
  <c r="E40" i="30"/>
  <c r="F40" i="30"/>
  <c r="G40" i="30"/>
  <c r="H40" i="30"/>
  <c r="B40" i="30"/>
  <c r="F43" i="30"/>
  <c r="D48" i="30"/>
  <c r="E48" i="30"/>
  <c r="G48" i="30"/>
  <c r="H48" i="30"/>
  <c r="B48" i="30"/>
  <c r="F48" i="30"/>
  <c r="F69" i="30"/>
  <c r="B75" i="30"/>
  <c r="C75" i="30"/>
  <c r="F33" i="29"/>
  <c r="B38" i="29"/>
  <c r="C38" i="29"/>
  <c r="F41" i="29"/>
  <c r="C46" i="29"/>
  <c r="B46" i="29"/>
  <c r="F49" i="29"/>
  <c r="B54" i="29"/>
  <c r="C54" i="29"/>
  <c r="F58" i="29"/>
  <c r="B63" i="29"/>
  <c r="D63" i="29"/>
  <c r="E63" i="29"/>
  <c r="F63" i="29"/>
  <c r="G63" i="29"/>
  <c r="H63" i="29"/>
  <c r="F37" i="28"/>
  <c r="B42" i="28"/>
  <c r="C42" i="28"/>
  <c r="F45" i="28"/>
  <c r="B50" i="28"/>
  <c r="C50" i="28"/>
  <c r="F53" i="28"/>
  <c r="B57" i="28"/>
  <c r="C57" i="28"/>
  <c r="F60" i="28"/>
  <c r="F63" i="28"/>
  <c r="B63" i="28"/>
  <c r="D63" i="28"/>
  <c r="E63" i="28"/>
  <c r="G63" i="28"/>
  <c r="H63" i="28"/>
  <c r="F117" i="25"/>
  <c r="B122" i="25"/>
  <c r="F125" i="25"/>
  <c r="C122" i="25" s="1"/>
  <c r="B130" i="25"/>
  <c r="F47" i="23"/>
  <c r="B52" i="23"/>
  <c r="D52" i="23"/>
  <c r="E52" i="23"/>
  <c r="F52" i="23"/>
  <c r="G52" i="23"/>
  <c r="H52" i="23"/>
  <c r="F55" i="23"/>
  <c r="B60" i="23"/>
  <c r="D60" i="23"/>
  <c r="E60" i="23"/>
  <c r="F60" i="23"/>
  <c r="G60" i="23"/>
  <c r="H60" i="23"/>
  <c r="F63" i="23"/>
  <c r="B68" i="23"/>
  <c r="F71" i="23"/>
  <c r="C68" i="23" s="1"/>
  <c r="B76" i="23"/>
  <c r="C76" i="23"/>
  <c r="F50" i="22"/>
  <c r="B55" i="22"/>
  <c r="C55" i="22"/>
  <c r="B63" i="22"/>
  <c r="C63" i="22"/>
  <c r="F66" i="22"/>
  <c r="B71" i="22"/>
  <c r="C71" i="22"/>
  <c r="F74" i="22"/>
  <c r="B79" i="22"/>
  <c r="C79" i="22"/>
  <c r="F39" i="18"/>
  <c r="B44" i="18"/>
  <c r="F47" i="18"/>
  <c r="C52" i="18"/>
  <c r="B52" i="18"/>
  <c r="F55" i="18"/>
  <c r="B60" i="18"/>
  <c r="F63" i="18"/>
  <c r="B68" i="18"/>
  <c r="F63" i="17"/>
  <c r="B67" i="17"/>
  <c r="C67" i="17"/>
  <c r="F70" i="17"/>
  <c r="B78" i="17"/>
  <c r="C78" i="17"/>
  <c r="F188" i="16"/>
  <c r="B193" i="16"/>
  <c r="C193" i="16"/>
  <c r="F196" i="16"/>
  <c r="B201" i="16"/>
  <c r="C201" i="16"/>
  <c r="C211" i="16"/>
  <c r="F214" i="16"/>
  <c r="B220" i="16"/>
  <c r="D220" i="16"/>
  <c r="E220" i="16"/>
  <c r="F220" i="16"/>
  <c r="G220" i="16"/>
  <c r="H220" i="16"/>
  <c r="F58" i="14"/>
  <c r="B63" i="14"/>
  <c r="C63" i="14"/>
  <c r="F66" i="14"/>
  <c r="B71" i="14"/>
  <c r="C71" i="14"/>
  <c r="F74" i="14"/>
  <c r="C79" i="14"/>
  <c r="B79" i="14"/>
  <c r="F82" i="14"/>
  <c r="B89" i="14"/>
  <c r="C89" i="14"/>
  <c r="F88" i="13"/>
  <c r="B93" i="13"/>
  <c r="C93" i="13"/>
  <c r="F96" i="13"/>
  <c r="B101" i="13"/>
  <c r="C101" i="13"/>
  <c r="F104" i="13"/>
  <c r="B109" i="13"/>
  <c r="D109" i="13"/>
  <c r="E109" i="13"/>
  <c r="F109" i="13"/>
  <c r="G109" i="13"/>
  <c r="H109" i="13"/>
  <c r="F112" i="13"/>
  <c r="B117" i="13"/>
  <c r="D117" i="13"/>
  <c r="E117" i="13"/>
  <c r="F117" i="13"/>
  <c r="G117" i="13"/>
  <c r="H117" i="13"/>
  <c r="F80" i="12"/>
  <c r="B84" i="12"/>
  <c r="C84" i="12"/>
  <c r="F87" i="12"/>
  <c r="B91" i="12"/>
  <c r="C91" i="12"/>
  <c r="F94" i="12"/>
  <c r="B108" i="12"/>
  <c r="D108" i="12"/>
  <c r="E108" i="12"/>
  <c r="F108" i="12"/>
  <c r="G108" i="12"/>
  <c r="H108" i="12"/>
  <c r="B122" i="11"/>
  <c r="C122" i="11"/>
  <c r="B130" i="11"/>
  <c r="C130" i="11"/>
  <c r="B137" i="11"/>
  <c r="D137" i="11"/>
  <c r="E137" i="11"/>
  <c r="F137" i="11"/>
  <c r="G137" i="11"/>
  <c r="F41" i="10"/>
  <c r="B46" i="10"/>
  <c r="F49" i="10"/>
  <c r="B54" i="10"/>
  <c r="F57" i="10"/>
  <c r="B62" i="10"/>
  <c r="F65" i="10"/>
  <c r="B70" i="10"/>
  <c r="D70" i="10"/>
  <c r="E70" i="10"/>
  <c r="F70" i="10"/>
  <c r="G70" i="10"/>
  <c r="H70" i="10"/>
  <c r="F135" i="8"/>
  <c r="B140" i="8"/>
  <c r="C140" i="8"/>
  <c r="F143" i="8"/>
  <c r="B148" i="8"/>
  <c r="C148" i="8"/>
  <c r="F151" i="8"/>
  <c r="B154" i="8"/>
  <c r="C154" i="8"/>
  <c r="F157" i="8"/>
  <c r="B162" i="8"/>
  <c r="C162" i="8"/>
  <c r="B81" i="6"/>
  <c r="C81" i="6"/>
  <c r="C89" i="6"/>
  <c r="B89" i="6"/>
  <c r="D98" i="6"/>
  <c r="E98" i="6"/>
  <c r="E106" i="6" s="1"/>
  <c r="F98" i="6"/>
  <c r="F106" i="6" s="1"/>
  <c r="G98" i="6"/>
  <c r="G106" i="6" s="1"/>
  <c r="H98" i="6"/>
  <c r="H106" i="6" s="1"/>
  <c r="F42" i="4"/>
  <c r="B47" i="4"/>
  <c r="C47" i="4"/>
  <c r="F50" i="4"/>
  <c r="B55" i="4"/>
  <c r="C55" i="4"/>
  <c r="F58" i="4"/>
  <c r="B63" i="4"/>
  <c r="F66" i="4"/>
  <c r="F43" i="3"/>
  <c r="B48" i="3"/>
  <c r="C48" i="3"/>
  <c r="F51" i="3"/>
  <c r="C56" i="3"/>
  <c r="B56" i="3"/>
  <c r="B64" i="3"/>
  <c r="C64" i="3"/>
  <c r="C72" i="3"/>
  <c r="F56" i="2"/>
  <c r="B61" i="2"/>
  <c r="C61" i="2"/>
  <c r="F64" i="2"/>
  <c r="B69" i="2"/>
  <c r="C69" i="2"/>
  <c r="F72" i="2"/>
  <c r="B77" i="2"/>
  <c r="B85" i="2" s="1"/>
  <c r="C77" i="2"/>
  <c r="F80" i="2"/>
  <c r="C85" i="2"/>
  <c r="F64" i="1"/>
  <c r="B69" i="1"/>
  <c r="C69" i="1"/>
  <c r="F72" i="1"/>
  <c r="C76" i="1"/>
  <c r="B76" i="1"/>
  <c r="F79" i="1"/>
  <c r="B83" i="1"/>
  <c r="D83" i="1"/>
  <c r="E83" i="1"/>
  <c r="F83" i="1"/>
  <c r="G83" i="1"/>
  <c r="H83" i="1"/>
  <c r="B91" i="1"/>
  <c r="D91" i="1"/>
  <c r="E91" i="1"/>
  <c r="F91" i="1"/>
  <c r="G91" i="1"/>
  <c r="H91" i="1"/>
  <c r="C193" i="32"/>
  <c r="C182" i="32"/>
  <c r="C44" i="18"/>
  <c r="C60" i="18"/>
  <c r="C68" i="18"/>
  <c r="C46" i="31"/>
  <c r="C62" i="31"/>
  <c r="D106" i="6" l="1"/>
  <c r="C106" i="6" s="1"/>
  <c r="C98" i="6"/>
  <c r="C63" i="29"/>
  <c r="C48" i="30"/>
  <c r="C40" i="30"/>
  <c r="C52" i="23"/>
  <c r="C60" i="23"/>
  <c r="C70" i="10"/>
  <c r="C83" i="1"/>
  <c r="C91" i="1"/>
  <c r="C108" i="12"/>
  <c r="C137" i="11"/>
  <c r="C220" i="16"/>
  <c r="C63" i="28"/>
  <c r="H62" i="10"/>
  <c r="E46" i="10"/>
  <c r="E62" i="10"/>
  <c r="E54" i="10"/>
  <c r="H46" i="10"/>
  <c r="D54" i="10"/>
  <c r="F46" i="10"/>
  <c r="G46" i="10"/>
  <c r="C109" i="13"/>
  <c r="C117" i="13"/>
  <c r="G62" i="10"/>
  <c r="D62" i="10"/>
  <c r="F62" i="10"/>
  <c r="G54" i="10"/>
  <c r="D46" i="10"/>
  <c r="H54" i="10"/>
  <c r="F54" i="10"/>
  <c r="C46" i="10" l="1"/>
  <c r="C54" i="10"/>
  <c r="C62" i="10"/>
  <c r="A1" i="31"/>
</calcChain>
</file>

<file path=xl/sharedStrings.xml><?xml version="1.0" encoding="utf-8"?>
<sst xmlns="http://schemas.openxmlformats.org/spreadsheetml/2006/main" count="12414" uniqueCount="5350">
  <si>
    <t>High-voltage switchgear and controlgear</t>
  </si>
  <si>
    <t>Kode za predstavljanje imen držav in njihovih podrejenih enot - 3. del: Kode za nekdanja imena držav</t>
  </si>
  <si>
    <t>Aeronautics</t>
  </si>
  <si>
    <t>Število predstavnikov:</t>
  </si>
  <si>
    <t>Število častnih članov:</t>
  </si>
  <si>
    <t>Internal IEC Liaison : TC 8, SC 17A, TC 18, SC 45A, SC 62A, SC 62D, SC 65A, TC 69, TC 95, TC 100, TC 101, TC 106, TC 110, CISPR
Liaison A : CIGRE/SC 4, EURELECTRIC, ITU, ITU-T/SG 5, OIML, OIML/TC 1, OIML/TC 12, OIML/TC 2, OIML/TC 5, UIC, UIE</t>
  </si>
  <si>
    <t>Zasedanje IEC/TC 77</t>
  </si>
  <si>
    <t>Internal IEC Liaison : TC 8, TC 21, SC 21A, TC 64, TC 88
Liaison ISO : ISO/TC 180/SC 1
Liaison A : EC, IEA</t>
  </si>
  <si>
    <t>Internal IEC Liaison : SC 37A, TC 64, SC 86A
Liaison A : CIRM, ITU, ITU-T
Liaison D : 
IEEE/SPDC : MT 3</t>
  </si>
  <si>
    <t>Zasedanje TC MOV</t>
  </si>
  <si>
    <t>IEC/SC 61H</t>
  </si>
  <si>
    <t>CLC/TC 81X</t>
  </si>
  <si>
    <t>udeležba TS na strokovnih srečanjih</t>
  </si>
  <si>
    <t>dr. Andrej Tibaut</t>
  </si>
  <si>
    <t>Erzar Stane</t>
  </si>
  <si>
    <r>
      <t>Delovna skupina WG DIGI TV</t>
    </r>
    <r>
      <rPr>
        <sz val="9"/>
        <color indexed="8"/>
        <rFont val="Arial"/>
        <family val="2"/>
        <charset val="238"/>
      </rPr>
      <t xml:space="preserve">  vodja </t>
    </r>
  </si>
  <si>
    <t>Standardizacija na področju električnih naprav, ki jih uporabljajo železnice  tako na vozilih kot na drugih objektih, ki omogočajo železniški promet.</t>
  </si>
  <si>
    <t xml:space="preserve">CEN/CLC/JWG FPR          </t>
  </si>
  <si>
    <t>CEN/CLC_JWG_FPR</t>
  </si>
  <si>
    <t xml:space="preserve">CENCLC/JWG FSR           </t>
  </si>
  <si>
    <t>CENCLC_JWG_FSR</t>
  </si>
  <si>
    <t>CLC/BTTF 114-1</t>
  </si>
  <si>
    <t xml:space="preserve">CLC/BTWG 114-2           </t>
  </si>
  <si>
    <t>CLC_BTWG_114-2</t>
  </si>
  <si>
    <t>CLC/SC 9XA</t>
  </si>
  <si>
    <t>Communications, signalling and processing systems</t>
  </si>
  <si>
    <t>CLC/SC 9XB</t>
  </si>
  <si>
    <t>IEC/SC 31K</t>
  </si>
  <si>
    <t>Encapsulation</t>
  </si>
  <si>
    <t>IEC/SC 31L</t>
  </si>
  <si>
    <t>Electrical apparatus for the detection of flammable gases</t>
  </si>
  <si>
    <t>IEC/TC 31</t>
  </si>
  <si>
    <t>Electrical apparatus for explosive atmospheres</t>
  </si>
  <si>
    <t>CEN/TC 287</t>
  </si>
  <si>
    <t>Railway telecommunications</t>
  </si>
  <si>
    <t>Speech and multimedia Transmission Quality</t>
  </si>
  <si>
    <t>STQ Mobile</t>
  </si>
  <si>
    <t>Liaison ISO : ISO/TC 21/SC 3, ISO/TC 43
Liaison A : AIE, ISSA, ITU</t>
  </si>
  <si>
    <t>Task Force for European Standards for IMT-2000</t>
  </si>
  <si>
    <t>Reconfigurable Radio Systems</t>
  </si>
  <si>
    <t>Zasedanje tehničnega odbora TC TRM</t>
  </si>
  <si>
    <t>4020</t>
  </si>
  <si>
    <t>Ana Krašovec Vrhovec</t>
  </si>
  <si>
    <t>WG 3</t>
  </si>
  <si>
    <t>Priprava prevoda standarda ISO 14721 -  Trajno ohranjanje podatkov in sistemi za prenos informacij - Odprti arhivski informacijski sistem (OAIS) - Referenčni mod</t>
  </si>
  <si>
    <t>ERS - Električni rotacijski stroji - Rotating machinery</t>
  </si>
  <si>
    <t>Elektronski podpis</t>
  </si>
  <si>
    <t>SIST/TDT sodeluje s SIST/TC MOC in SIST/TC ITC</t>
  </si>
  <si>
    <t>Trenutna stopnja</t>
  </si>
  <si>
    <t>ISO</t>
  </si>
  <si>
    <t>CLC</t>
  </si>
  <si>
    <t>06-Oct-1994</t>
  </si>
  <si>
    <t>Electronic Signatures and Infrastructures</t>
  </si>
  <si>
    <t>Standardizacija varnostnih zahtev za električne aparate, v prvi vrsti za gospodinjstvo, pa tudi za drugo opremo in aparate na podobnih področjih, kjer ne obstaja tehnični odbor IEC.</t>
  </si>
  <si>
    <t>IEC/SC 61B</t>
  </si>
  <si>
    <t>Safety of microwave ovens</t>
  </si>
  <si>
    <t>IEC/SC 61C</t>
  </si>
  <si>
    <t>Household appliances for refrigeration</t>
  </si>
  <si>
    <t>IEC/SC 61D</t>
  </si>
  <si>
    <t>Appliances for air-conditioning for household and similar purposes</t>
  </si>
  <si>
    <t>Electromechanical material on board rolling stock</t>
  </si>
  <si>
    <t>CLC/SC 9XC</t>
  </si>
  <si>
    <t xml:space="preserve">Vesna Klofutar </t>
  </si>
  <si>
    <t>Vesna Klofutar</t>
  </si>
  <si>
    <t>Martinčič, Viktor</t>
  </si>
  <si>
    <t>International Special Committee on Radio Interference</t>
  </si>
  <si>
    <t>01-Oct-1993</t>
  </si>
  <si>
    <t>IEC CISPR A</t>
  </si>
  <si>
    <t>Radio interference measurements and statistical methods</t>
  </si>
  <si>
    <t>IEC CISPR B</t>
  </si>
  <si>
    <t>ISO/TC 37/SC 4</t>
  </si>
  <si>
    <t>Vesna Klofutar Mančič</t>
  </si>
  <si>
    <t>ISO/TC 46</t>
  </si>
  <si>
    <t>Izvirni standardizacijski dokumenti:</t>
  </si>
  <si>
    <t>Standardizacija na področju geografskih informacij in geomatike.</t>
  </si>
  <si>
    <t>Operation of electrical installations</t>
  </si>
  <si>
    <t>IEC/TC 1 - IEC/TC 11 - IEC/TC 66 - IEC/SC 86A - IEC/TC 99 - IEC/TC 106</t>
  </si>
  <si>
    <t>27-Aug-2007</t>
  </si>
  <si>
    <t>SIST TC:</t>
  </si>
  <si>
    <t>Tehnični sekretar:</t>
  </si>
  <si>
    <t>Predsednik:</t>
  </si>
  <si>
    <t>Število članov:</t>
  </si>
  <si>
    <t>1. Področje dela tehničnega delovnega telesa</t>
  </si>
  <si>
    <t>Naslov</t>
  </si>
  <si>
    <t>Vsebina</t>
  </si>
  <si>
    <t>Prof. Dr. Fefer, Dušan</t>
  </si>
  <si>
    <t>CLC/TC 66X</t>
  </si>
  <si>
    <t>Fuses</t>
  </si>
  <si>
    <t>Zasedanje CLC/TC 210</t>
  </si>
  <si>
    <t>Število predstavnikov</t>
  </si>
  <si>
    <t>Število časnih članov</t>
  </si>
  <si>
    <t>Ana Kvrhovec</t>
  </si>
  <si>
    <t>Gabrovšek Peter</t>
  </si>
  <si>
    <t>Kode za predstavljanje imen držav in in njihovih podrejenih enot - 2. del: Kode podrejenih enot države</t>
  </si>
  <si>
    <t>Izvorni TDT</t>
  </si>
  <si>
    <t>Po metodi ponatisa z nacionalnim dodatkom:</t>
  </si>
  <si>
    <t>Strani</t>
  </si>
  <si>
    <t xml:space="preserve">Lektura </t>
  </si>
  <si>
    <t xml:space="preserve">Urejanje </t>
  </si>
  <si>
    <t>Prevajanje</t>
  </si>
  <si>
    <t>Term. uskl.</t>
  </si>
  <si>
    <t>SKUPAJ</t>
  </si>
  <si>
    <t>Dr. Žitnik, Boris</t>
  </si>
  <si>
    <t>Jeromel, Igor</t>
  </si>
  <si>
    <t>Standardizacija na področju opreme za merjenje električne energije in krmiljenje obremenitve.</t>
  </si>
  <si>
    <t>Safety of electrically-operated farm appliances</t>
  </si>
  <si>
    <t>IEC/SC 61J</t>
  </si>
  <si>
    <t>Electrical motor-operated cleaning appliances for industrial use</t>
  </si>
  <si>
    <t>IEC/TC 61</t>
  </si>
  <si>
    <t>World-wide plug and socket-outlet systems</t>
  </si>
  <si>
    <t>IEC/TC 85</t>
  </si>
  <si>
    <t>Lawful Interception</t>
  </si>
  <si>
    <t>Pressurization and associated techniques</t>
  </si>
  <si>
    <t>Internal IEC Liaison : TC 14, SC 17C, TC 28, TC 36, TC 42, TC 64, TC 109, TC 112
Liaison A : CIGRE
Liaison D : 
IEEE/PES/SPDC : WG 11</t>
  </si>
  <si>
    <t>40.60.0000</t>
  </si>
  <si>
    <t>MOV - Merilna oprema za elektromagnetne veličine - Measuring equipment for electromagnetic quantities</t>
  </si>
  <si>
    <t>Standardizacija na področju merilne opreme za osnovne električne veličine.</t>
  </si>
  <si>
    <t>IEC/SC 65A</t>
  </si>
  <si>
    <t>IEC/SC 65B</t>
  </si>
  <si>
    <t>IEC/SC 65C</t>
  </si>
  <si>
    <t>IEC/TC 65</t>
  </si>
  <si>
    <t>Zasedanje tehničnega odbora TC EVA</t>
  </si>
  <si>
    <t>IEC/SC 32A, IEC/SC 32B, WG, MT</t>
  </si>
  <si>
    <t>IDT - Informatika, dokumentacija in splošna terminologija - Information, documentation and terminology</t>
  </si>
  <si>
    <t xml:space="preserve">JWG 3 ESI </t>
  </si>
  <si>
    <t>IEC/TC 81</t>
  </si>
  <si>
    <t>13-Aug-1993</t>
  </si>
  <si>
    <t>Electric supply and earthing systems for public transport equipment and ancillary apparatus (fixed i</t>
  </si>
  <si>
    <t>CLC/SR 22</t>
  </si>
  <si>
    <t>CLC/SR 9</t>
  </si>
  <si>
    <t>CLC/TC 9X</t>
  </si>
  <si>
    <t>Electrical and electronic applications for railways</t>
  </si>
  <si>
    <t>IEC/TC 9</t>
  </si>
  <si>
    <t>Electric traction equipment</t>
  </si>
  <si>
    <t>IEC/SC 31A</t>
  </si>
  <si>
    <t>Flameproof enclosures</t>
  </si>
  <si>
    <t>IEC/SC 31B</t>
  </si>
  <si>
    <t>IEC/SC 31C</t>
  </si>
  <si>
    <t>Increased safety apparatus</t>
  </si>
  <si>
    <t>IEC/SC 31D</t>
  </si>
  <si>
    <t>Mag. Dejan Matvoz</t>
  </si>
  <si>
    <t xml:space="preserve">Matvoz, Živic </t>
  </si>
  <si>
    <t>PSE - Procesni sistemi v energetiki</t>
  </si>
  <si>
    <t>Andrej Souvent</t>
  </si>
  <si>
    <t>Standardizacija načina izmenjave podatkov in integracije  naprav, sistemov in aplikacij elektroenergetskega sistema.</t>
  </si>
  <si>
    <t>CLC/TC 57</t>
  </si>
  <si>
    <t>Power systems management and associated information exchange</t>
  </si>
  <si>
    <t>IEC/TC 57</t>
  </si>
  <si>
    <t>Internal IEC Liaison : TC 3,TC 4, TC 8, TC 38, TC 65, TC 69, TC 13, TC 88, ISO/IEC JTC 1/SC 25, TC 95,TC 3/SC 3D, TC 65/SC 65C,TC 77/SC 77A, TC 17/SC 17C
Liaison A : ITU, CIGRE/SC D2</t>
  </si>
  <si>
    <t>Prevodi sprejetih dokumentov s terminskim planom:</t>
  </si>
  <si>
    <t>Predlogi za prevajanje:</t>
  </si>
  <si>
    <t xml:space="preserve"> SIST/TDT ni v povezavi z drugimi odbori.</t>
  </si>
  <si>
    <t>Sodelovanje strokovnjaka v WG</t>
  </si>
  <si>
    <t>EXP - Električni aparati za eksplozivne atmosfere - Electrical apparatus for explosive atmospheres</t>
  </si>
  <si>
    <t>ISO/TC 211</t>
  </si>
  <si>
    <t>Pododbori in delovne skupine:</t>
  </si>
  <si>
    <t>11-May-2005</t>
  </si>
  <si>
    <t>IEC/TC 77</t>
  </si>
  <si>
    <t>Electromagnetic compatibility</t>
  </si>
  <si>
    <t>04-Oct-2004</t>
  </si>
  <si>
    <t>STQ</t>
  </si>
  <si>
    <t>STQ MOBILE</t>
  </si>
  <si>
    <t>sodelovanje v delovnih skupinah</t>
  </si>
  <si>
    <t xml:space="preserve">več WG in MT </t>
  </si>
  <si>
    <t>IEC/SC 37B</t>
  </si>
  <si>
    <t>Specific components for surge arresters and surge protective devices</t>
  </si>
  <si>
    <t>IEC/TC 37</t>
  </si>
  <si>
    <t>mag. Maksimiljan Štiglic</t>
  </si>
  <si>
    <t>21-Oct-1992</t>
  </si>
  <si>
    <t>CLC/SC 31-2</t>
  </si>
  <si>
    <t>Flameproof enclosures “d”</t>
  </si>
  <si>
    <t>CLC/SC 31-3</t>
  </si>
  <si>
    <t>Intrinsically safe apparatus and systems “i”</t>
  </si>
  <si>
    <t>CLC/SC 31-4</t>
  </si>
  <si>
    <t>Increased safety “e”</t>
  </si>
  <si>
    <t>CLC/SC 31-5</t>
  </si>
  <si>
    <t>Apparatus type of protection “n”</t>
  </si>
  <si>
    <t>CLC/SC 31-6</t>
  </si>
  <si>
    <t>Encapsulation “m”</t>
  </si>
  <si>
    <t>CLC/SC 31-7</t>
  </si>
  <si>
    <t>CLC/SC 31-8</t>
  </si>
  <si>
    <t>Electrostatic painting and finishing equipment</t>
  </si>
  <si>
    <t>CLC/SC 31-9</t>
  </si>
  <si>
    <t>Electrical apparatus for the detection and measurement of combustible gases to be used in industrial</t>
  </si>
  <si>
    <t>Internal IEC Liaison : SC 3C, SC 23B, SC 23G, SC 23J, SC 34A, TC 40, TC 64, TC 72, TC 89, TC 116
Liaison A : CI</t>
  </si>
  <si>
    <t>SKA - Stikalni in krmilni aparati - Switchgear and control gear</t>
  </si>
  <si>
    <t>Standardizacija na področju tokovnih odklopnikov, stikal, ločilnikov in krmilnih priborov.</t>
  </si>
  <si>
    <t>Sestanek TC izven SIST</t>
  </si>
  <si>
    <t>IEC/SC 32B</t>
  </si>
  <si>
    <t>Low-voltage fuses</t>
  </si>
  <si>
    <t>IEC/SC 32C</t>
  </si>
  <si>
    <t>Miniature fuses</t>
  </si>
  <si>
    <t>IEC/TC 32</t>
  </si>
  <si>
    <t>eHEALTH</t>
  </si>
  <si>
    <t>IEC/TC 44</t>
  </si>
  <si>
    <t>IEC/SC 36A</t>
  </si>
  <si>
    <t>IEC/TC 36</t>
  </si>
  <si>
    <t>Insulators</t>
  </si>
  <si>
    <t>Methods for Testing &amp; Specification</t>
  </si>
  <si>
    <t>CEN/TC 251</t>
  </si>
  <si>
    <t>Medical informatics</t>
  </si>
  <si>
    <t>IZL - Izolatorji - Insulators</t>
  </si>
  <si>
    <t>SIST/TDT sodeluje z naslednjimi odbori: SIST/TC ELI in SIST/TC POD.</t>
  </si>
  <si>
    <t>Electrotechnical aspects of telecommunication equipment</t>
  </si>
  <si>
    <t>CLC/TC 64</t>
  </si>
  <si>
    <t>Electrical installations of buildings</t>
  </si>
  <si>
    <t>ISO/IEC/JTC 1/SC25</t>
  </si>
  <si>
    <t>IEC/TC 64</t>
  </si>
  <si>
    <t>Information and documentation</t>
  </si>
  <si>
    <t>CLC/TC 17AC</t>
  </si>
  <si>
    <t>Zasedanje tehničnega odbora CLC/TC 9X, SC XA, SC XB in XC</t>
  </si>
  <si>
    <t>SIST/TDT sodeluje z naslednjimi odbori: SIST/TC ELI, SIST/TC EMC, SIST/TC MEE, SIST/TC NIR.</t>
  </si>
  <si>
    <t>EDO - Elektehniška dokumentacija</t>
  </si>
  <si>
    <t>Standardizacija na področju grafičnih simbolov</t>
  </si>
  <si>
    <t>Information structures, documentation and graphical symbolsOpazovalec</t>
  </si>
  <si>
    <t>Graphical symbols for use on equipment</t>
  </si>
  <si>
    <t xml:space="preserve">Častni člani </t>
  </si>
  <si>
    <t>Prevodi sprejetih dokumentov (Projekt MOP):</t>
  </si>
  <si>
    <t>Zasedanje izven SIST</t>
  </si>
  <si>
    <t>Zasedanje tehničnega odbora EPR</t>
  </si>
  <si>
    <t>Low-voltage switchgear and controlgear assemblies</t>
  </si>
  <si>
    <t>IEC/SC 17A</t>
  </si>
  <si>
    <t>Low-voltage switchgear and controlgear</t>
  </si>
  <si>
    <t>IEC/SC 17C</t>
  </si>
  <si>
    <t>IEC/TC 17</t>
  </si>
  <si>
    <t>Spremlja delo</t>
  </si>
  <si>
    <t>ŽEN - Železniške električne naprave - Electrical applications for railways</t>
  </si>
  <si>
    <t>Technical Committee for IMS Network Testing</t>
  </si>
  <si>
    <t>Quantum Key Distribution</t>
  </si>
  <si>
    <t>Zasedanje IEC/TC 64</t>
  </si>
  <si>
    <t>CEN/TC 310</t>
  </si>
  <si>
    <t>Advanced Manufacturing Technologies</t>
  </si>
  <si>
    <t>Insulated bushings</t>
  </si>
  <si>
    <t>Standardizacija za električnega pribora za gospodinjstvo in podobne namene, ki vključujejo prostore, kot so pisarne, trgovinski in industrijski objekti, bolnice, javne zgradbe in podobno.</t>
  </si>
  <si>
    <t>D. Kraner</t>
  </si>
  <si>
    <t>Zasedanje tehničnega odbora</t>
  </si>
  <si>
    <t>CLC/TC 61 WG 4 2 srečanji</t>
  </si>
  <si>
    <t>ISO/IEC JTC 1</t>
  </si>
  <si>
    <t>Informacijska tehnologija</t>
  </si>
  <si>
    <t>ISO/IEC JTC 1/SC 2</t>
  </si>
  <si>
    <t>01-Oct-2005</t>
  </si>
  <si>
    <t>ISO/IEC JTC 1/SC 22</t>
  </si>
  <si>
    <t>Prevodi sprejetih dokumentov, ki so že v prevajanju in v prejšnjem letu niso bili dokončani:</t>
  </si>
  <si>
    <t>Prevodi sprejetih dokumentov:</t>
  </si>
  <si>
    <t xml:space="preserve">Naslovi </t>
  </si>
  <si>
    <t>CEN/TC 278</t>
  </si>
  <si>
    <t>Road transport and traffic telematics</t>
  </si>
  <si>
    <t>Electrical installations and protection against electric shock</t>
  </si>
  <si>
    <t xml:space="preserve">4.  Program promocijskih aktivnosti </t>
  </si>
  <si>
    <t>Navede se vrsta aktivnosti (izobraževanja, seminarji, članki, delavnice, predstavitve prevodov, udeležbe TS na strokovnih srečanjih (konference, seminarji, delavnice, simpoziji).), zainteresirani in predvideni strošek.</t>
  </si>
  <si>
    <t>Conduits for electrical purposes</t>
  </si>
  <si>
    <t>IEC/SC 23B</t>
  </si>
  <si>
    <t>Kotnik, Marko</t>
  </si>
  <si>
    <t>Mag. Seliger, Bogdan</t>
  </si>
  <si>
    <t>Ime tujega TDT</t>
  </si>
  <si>
    <t>Začetni datum</t>
  </si>
  <si>
    <t>Trenutnja stopnja</t>
  </si>
  <si>
    <t>Številka projekta</t>
  </si>
  <si>
    <t>CEN</t>
  </si>
  <si>
    <t xml:space="preserve">CLC/TC 37A               </t>
  </si>
  <si>
    <t>CEN/TC 224</t>
  </si>
  <si>
    <t>udeležba eksperta</t>
  </si>
  <si>
    <t>Zasedanje CLC/TC 64</t>
  </si>
  <si>
    <t>Kotnik</t>
  </si>
  <si>
    <t>EVA - Električne varovalke - Fuses</t>
  </si>
  <si>
    <t>Standardizacija na področju specifikacij za vse vrste varovalk.</t>
  </si>
  <si>
    <t>CLC/SR 32</t>
  </si>
  <si>
    <t>CLC/SR 32A</t>
  </si>
  <si>
    <t>Geographic information/geomatics</t>
  </si>
  <si>
    <t>CLC/TC 31</t>
  </si>
  <si>
    <t>Electrical apparatus for explosive atmospheres - General requirements</t>
  </si>
  <si>
    <t>Standardizacija na področju izolacijskih uvodnic, izolatorjev za nadzemne vode, izolatorjev za razdelilne postaje in sponke izolatorjev.</t>
  </si>
  <si>
    <t>CLC/SR 36</t>
  </si>
  <si>
    <t>CLC/SR 36A</t>
  </si>
  <si>
    <t>CLC/TC 36A</t>
  </si>
  <si>
    <t>SIST/TDT sodeluje z naslednjimi odbori: SIST/TC ELI, SIST/TC NTF, SIST/TC POD.</t>
  </si>
  <si>
    <t>Sodelovanje</t>
  </si>
  <si>
    <t>CLC/SR 32B</t>
  </si>
  <si>
    <t>CLC/SR 32C</t>
  </si>
  <si>
    <t>High-voltage fuses</t>
  </si>
  <si>
    <t>IEC/SC 32A</t>
  </si>
  <si>
    <t>24-Oct-1995</t>
  </si>
  <si>
    <t>CECC_SC_23JX</t>
  </si>
  <si>
    <t>CLC/TC 13</t>
  </si>
  <si>
    <t>SIST/TDT ni v povezavi z drugimi odbori.</t>
  </si>
  <si>
    <t>Live working - Electrical insulating gloves</t>
  </si>
  <si>
    <t>Live working - Electrical insulating sleeves</t>
  </si>
  <si>
    <t>3099</t>
  </si>
  <si>
    <t>Standardizacija na področju varnosti pri polaganju električnih inštalacij v zgradbah in ujemanje teh standardov s tistimi, ki obravnavajo namestitev opreme. Standardizacija elektronskih sistemov v povezavi z informacijsko družbo v hišah in zgradbah ter uporaba komunikacijskih sistemov na nizkonapetostnih vodih.</t>
  </si>
  <si>
    <t>SPN - Storitve in protokoli v omrežjih - Services and Protocols for Networks</t>
  </si>
  <si>
    <t>Standardizacija na področju telekomunikacij - storitve in protokoli v omrežjih</t>
  </si>
  <si>
    <t>Terminology</t>
  </si>
  <si>
    <t>CLC/TC 44X - Safety of machinery: electrotchnical aspects</t>
  </si>
  <si>
    <t>CLC/TC 65CX - Fieldbus</t>
  </si>
  <si>
    <t>Safety of household and similar electrical appliances</t>
  </si>
  <si>
    <t>Techical interoperability</t>
  </si>
  <si>
    <t>Surge arresters</t>
  </si>
  <si>
    <t>IEC/TC 23</t>
  </si>
  <si>
    <t xml:space="preserve">IEC/WG </t>
  </si>
  <si>
    <t>Področje dela:</t>
  </si>
  <si>
    <t>Navedba mednarodnih in evropskih tehničnih odborov, ki jih pokriva SIST/TDT</t>
  </si>
  <si>
    <t>Oznaka tujega TDT</t>
  </si>
  <si>
    <t>Organizacija</t>
  </si>
  <si>
    <t>Status članstva</t>
  </si>
  <si>
    <t>Zasedanje tehničnega odbora TC 1</t>
  </si>
  <si>
    <t>Household and similar electrical appliances - Safety - Part 1: General requirements</t>
  </si>
  <si>
    <t>Plugs, socket-outlets and switches</t>
  </si>
  <si>
    <t>CLC/BTTF 62-3</t>
  </si>
  <si>
    <t>ISO/TC 37</t>
  </si>
  <si>
    <t>IEC/TC 85 WG 8</t>
  </si>
  <si>
    <t>Navedba mednarodnih in evropskih tehničnih odborov s katerimi je v povezavi (liaison)</t>
  </si>
  <si>
    <t xml:space="preserve">3.  Program sodelovanja z mednarodnimi, evropskimi in drugimi nacionalnimi tehničnimi odbori in pododbori </t>
  </si>
  <si>
    <t>Navede se vrsta aktivnosti (udeležbe ekspertov, udeležbe sekretarjev, sestanki TC in WG v Sloveniji), zainteresirani in predvideni strošek.</t>
  </si>
  <si>
    <t>Vrsta</t>
  </si>
  <si>
    <t>Strokovnjaki</t>
  </si>
  <si>
    <t>Strošek</t>
  </si>
  <si>
    <t>ISO/TC 46/SC 4</t>
  </si>
  <si>
    <t>CEN/SS F17</t>
  </si>
  <si>
    <t>Administrative documents</t>
  </si>
  <si>
    <t>ITC - Informacijska tehnologija - Information technology</t>
  </si>
  <si>
    <t>udeležba člana</t>
  </si>
  <si>
    <t>Internal IEC Liaison : TC 1, TC 8, TC 16, SC 17B, SC 17D, TC 18, TC 20, TC 23, SC 23E, TC 27, TC 28, SC 32B, SC 34C, SC 34D, TC 37, SC 37A, TC 44, TC 61, TC 65, TC 66, SC 77B, TC 81, TC 82, TC 96, TC 97, TC 99, TC 108, TC 109
Liaison A : AIE, FISUEL
Liaison B : CIB, ILO, ISSA</t>
  </si>
  <si>
    <t>ISO/IEC JTC 1/SC 6</t>
  </si>
  <si>
    <t>Standardizacija na področju informacijske tehnologije.</t>
  </si>
  <si>
    <t>CLC/TC 205</t>
  </si>
  <si>
    <t>Home and Building Electronic Systems (HBES)</t>
  </si>
  <si>
    <t>CLC/TC 215</t>
  </si>
  <si>
    <t>TS</t>
  </si>
  <si>
    <t>CLC/TC 61</t>
  </si>
  <si>
    <t>STZ - Zaščita pred delovanjem strele - Lightning protection</t>
  </si>
  <si>
    <t>Opazovalec</t>
  </si>
  <si>
    <t>Udeležba TS na strokovnih srečanjih</t>
  </si>
  <si>
    <t>udeležba na IEC TC</t>
  </si>
  <si>
    <t>IEC/TC 61 - 2 sestanka</t>
  </si>
  <si>
    <t>PVS - Fotonapetostni sistemi</t>
  </si>
  <si>
    <t>Prof. Dr. Zagradišnik, Ivan</t>
  </si>
  <si>
    <t>ISO/IEC</t>
  </si>
  <si>
    <t>Standardizacija na področju zaznavanja, alarmov in elementov uporabljanih v teh sistemih.</t>
  </si>
  <si>
    <t>CLC/TC 79</t>
  </si>
  <si>
    <t>Alarm systems</t>
  </si>
  <si>
    <t>IEC/TC 79</t>
  </si>
  <si>
    <t>VGA - Varnost električnih aparatov za gospodinjstvo in podobne namene - Safety of household and similar electrical appliances</t>
  </si>
  <si>
    <t>EPR - Električni pribor - Electrical accessories</t>
  </si>
  <si>
    <t>Terminologija na področju telekomunikacij</t>
  </si>
  <si>
    <t>ATTM</t>
  </si>
  <si>
    <t>ATTM AT2</t>
  </si>
  <si>
    <t>ATTM TM4</t>
  </si>
  <si>
    <t>ATTM TM6</t>
  </si>
  <si>
    <t>EE</t>
  </si>
  <si>
    <t>EE 02</t>
  </si>
  <si>
    <t>EE EEPS</t>
  </si>
  <si>
    <t>ESI</t>
  </si>
  <si>
    <t>HF</t>
  </si>
  <si>
    <t>INT</t>
  </si>
  <si>
    <t>LI</t>
  </si>
  <si>
    <t>MTS</t>
  </si>
  <si>
    <t>SAFETY</t>
  </si>
  <si>
    <t>Equipment and tools for live working</t>
  </si>
  <si>
    <t>udeležba na CLC TC</t>
  </si>
  <si>
    <t>Standardizacija na področju funkcionalnosti gospodinjskih aparatov</t>
  </si>
  <si>
    <t>IEC/TC 59</t>
  </si>
  <si>
    <t>IEC/TC 59/ SC 59A</t>
  </si>
  <si>
    <t>IEC/TC 59/ SC 59D</t>
  </si>
  <si>
    <t>IEC/TC 59/ SC 59K</t>
  </si>
  <si>
    <t>IEC/TC 59/ SC 59L</t>
  </si>
  <si>
    <t>CLC/TC 59X</t>
  </si>
  <si>
    <t xml:space="preserve">Performance of household and similar electrical appliances </t>
  </si>
  <si>
    <t xml:space="preserve">Electric dishwashers </t>
  </si>
  <si>
    <t xml:space="preserve">Home laundry appliances </t>
  </si>
  <si>
    <t xml:space="preserve">Ovens and microwave ovens, cooking ranges and similar appliances </t>
  </si>
  <si>
    <t xml:space="preserve">Small household appliances </t>
  </si>
  <si>
    <t>Geographic Information</t>
  </si>
  <si>
    <t>IEC/SC 23C</t>
  </si>
  <si>
    <t>udeležba člana TC</t>
  </si>
  <si>
    <t>SIST/TDT sodeluje z naslednjimi odbori: SIST/TC STZ, SIST/TC POD, SIST/TC PVS, SIST/TC SKA.</t>
  </si>
  <si>
    <t>TRM - Terminologija - Terminology</t>
  </si>
  <si>
    <t>Drago Hafner</t>
  </si>
  <si>
    <t>Standardizacija na področju prenapetostnih odvodnikov.</t>
  </si>
  <si>
    <t>Fixed Radio Systems</t>
  </si>
  <si>
    <t>Wireline Access Network Systems</t>
  </si>
  <si>
    <t>Environmental Engineering</t>
  </si>
  <si>
    <t>EE Power Supply</t>
  </si>
  <si>
    <t>EE Eco Environmental Product Standards</t>
  </si>
  <si>
    <t>Human Factors</t>
  </si>
  <si>
    <t>Machine-to-Machine communications</t>
  </si>
  <si>
    <t>Security Algorithms Group of Experts</t>
  </si>
  <si>
    <t>User Group</t>
  </si>
  <si>
    <t>Unk, Jože</t>
  </si>
  <si>
    <t>2. Priprava, privzemanje in prevajanje standardov</t>
  </si>
  <si>
    <t>Po metodi ponatisa s prevodom naslova:</t>
  </si>
  <si>
    <t>ISO/TC 215</t>
  </si>
  <si>
    <t>ISO/TC 37/SC 5</t>
  </si>
  <si>
    <t>CLC/TC 100X</t>
  </si>
  <si>
    <t>Audio, video and multimedia systems and equipment and related sub-systems</t>
  </si>
  <si>
    <t>IEC CISPR F</t>
  </si>
  <si>
    <t>Zasedanje tehničnega odbora TC IZL, ETI</t>
  </si>
  <si>
    <t>SAGE</t>
  </si>
  <si>
    <t>skupno število</t>
  </si>
  <si>
    <t>Referenčna oznaka</t>
  </si>
  <si>
    <t>TC IDO</t>
  </si>
  <si>
    <t>Standardizacija na področju delovne opreme, naprav in orodij, vključno z osebno varovalno opremo za delo pod napetostjo in v bližini napetosti.</t>
  </si>
  <si>
    <t>Live working</t>
  </si>
  <si>
    <t>CLC/TC 78</t>
  </si>
  <si>
    <t>Seminarji</t>
  </si>
  <si>
    <t>Equipment for electrical energy measurement and load control</t>
  </si>
  <si>
    <t>IEC/TC 13</t>
  </si>
  <si>
    <t>sestanki TC izven SIST</t>
  </si>
  <si>
    <t>udeležba strokovnjakov na TC</t>
  </si>
  <si>
    <t>AVM - Avdio, video in večpredstavitveni sistemi ter njihova oprema - Audio, video and multimedia systems and equipment</t>
  </si>
  <si>
    <t>IEC</t>
  </si>
  <si>
    <t>IEC/TC 100</t>
  </si>
  <si>
    <t>Audio video and multimedia systems and equipment</t>
  </si>
  <si>
    <t>CLC/SR 100</t>
  </si>
  <si>
    <t>CLC/TC 209</t>
  </si>
  <si>
    <t>IEC/SC 23A</t>
  </si>
  <si>
    <t>44 - SAFETY OF MACHINERY - ELECTROTECHNICAL ASPECTS</t>
  </si>
  <si>
    <t>65A - SYSTEM ASPECTS</t>
  </si>
  <si>
    <t>65D - ANALYZING EQUIPMENT</t>
  </si>
  <si>
    <t>85 - MEASURING EQUIPMENT FOR ELECTRICAL AND ELECTROMAGNETIC QUANTITIES</t>
  </si>
  <si>
    <t xml:space="preserve">CLC/TC 44X </t>
  </si>
  <si>
    <t xml:space="preserve">CLC/TC 65CX </t>
  </si>
  <si>
    <t>IEC/TC 78</t>
  </si>
  <si>
    <t>udeležbe TS na strokovnih srečanjih</t>
  </si>
  <si>
    <t>CLC/SR 23C</t>
  </si>
  <si>
    <t>CLC/SR 23E</t>
  </si>
  <si>
    <t>CLC/SR 23F</t>
  </si>
  <si>
    <t>CLC/SR 23G</t>
  </si>
  <si>
    <t xml:space="preserve"> Debenc, Matej</t>
  </si>
  <si>
    <t>Direktiva</t>
  </si>
  <si>
    <t>Ana K Vrhovec</t>
  </si>
  <si>
    <t>Explosive atmospheres - Part 6: Equipment protection by liquid immersion "o"</t>
  </si>
  <si>
    <t>CEN/TC 305</t>
  </si>
  <si>
    <t>Navedba mednarodnih in evropskih tehničnih odborov, ki jih pokriva SIST/TDT EXP</t>
  </si>
  <si>
    <t xml:space="preserve">CEN/TC 305        </t>
  </si>
  <si>
    <t>Potentially explosive atmospheres - Explosion prevention and protection</t>
  </si>
  <si>
    <t>Oznaka</t>
  </si>
  <si>
    <t>GIG - Geografske informacije - Geographic information</t>
  </si>
  <si>
    <t>CLC/SR 23H</t>
  </si>
  <si>
    <t>CLC/SR 23J</t>
  </si>
  <si>
    <t>CLC/TC 23B</t>
  </si>
  <si>
    <t>Switches for household and similar fixed electrical installations</t>
  </si>
  <si>
    <t>CLC/TC 23E</t>
  </si>
  <si>
    <t>Circuit breakers and similar devices for household and similar applications</t>
  </si>
  <si>
    <t xml:space="preserve">Horizontalni tehnični odbor, zato je v povezavi z vsemi odbori na področju elektrotehnike. </t>
  </si>
  <si>
    <t>SIST/TC TRM skrbi za terminološko usklajevanje prevodov ostalih tehničnih odborov na področju elektrotehnike.</t>
  </si>
  <si>
    <t>SIST/TDT sodeluje z naslednjimi odbori: SIST/TC NTF - Oskrba z električno energijo.</t>
  </si>
  <si>
    <t xml:space="preserve">seminar </t>
  </si>
  <si>
    <t>Health informatics</t>
  </si>
  <si>
    <t>03-Aug-2011</t>
  </si>
  <si>
    <t>Cards and personal identification</t>
  </si>
  <si>
    <t>ISO/IEC JTC 1/SC 17</t>
  </si>
  <si>
    <t>prof. dr. Borka Jerman Blažič</t>
  </si>
  <si>
    <t>Rotating machinery</t>
  </si>
  <si>
    <t>CLC/SR 2</t>
  </si>
  <si>
    <t>CLC/TC 2</t>
  </si>
  <si>
    <t>CENCLC_JWG_CMI</t>
  </si>
  <si>
    <t>CLC/SC 31-1</t>
  </si>
  <si>
    <t>Installation rules</t>
  </si>
  <si>
    <t/>
  </si>
  <si>
    <t>Kabelska omrežja za televizijske in zvokovne signale ter interaktivne storitve - 1-1. del: RF okablenje za dvosmerna domača omrežja (IEC 60728-1-1:2010)</t>
  </si>
  <si>
    <t>Milan Kozole</t>
  </si>
  <si>
    <t>Audio, video and multimedia systems and equipment</t>
  </si>
  <si>
    <t>Access, Terminals, Transmission and Multiplexing</t>
  </si>
  <si>
    <t>Infrastructure, Physical Networks &amp; Communication Systems</t>
  </si>
  <si>
    <t>Standardizacija na področju elektromagnetne kompatibilnosti (EMK) s posebnim poudarkom na splošni uporabi in uporabi v tehničnih odborih za izdelke.</t>
  </si>
  <si>
    <t>IEC CISPR</t>
  </si>
  <si>
    <t>IEC/SC 23E</t>
  </si>
  <si>
    <t>Circuit-breakers and similar equipment for household use</t>
  </si>
  <si>
    <t>IEC/SC 23F</t>
  </si>
  <si>
    <t>Connecting devices</t>
  </si>
  <si>
    <t>IEC/SC 23G</t>
  </si>
  <si>
    <t>Appliance couplers</t>
  </si>
  <si>
    <t>IEC/SC 23H</t>
  </si>
  <si>
    <t>Industrial plugs and socket-outlets</t>
  </si>
  <si>
    <t>CENELEC/ETSI EMC conducted transmission networks</t>
  </si>
  <si>
    <t>23-Aug-2005</t>
  </si>
  <si>
    <t>CLC/TC 210</t>
  </si>
  <si>
    <t>SIST/TDT sodeluje z naslednjimi odbori: SIST/TC ELI, SIST/TC STZ.</t>
  </si>
  <si>
    <t>CEV - Cestna osebna in gospodarska električna vozila</t>
  </si>
  <si>
    <t>Standardizacija za cestna osebna in gospodarska električna vozila, ki se v celoti ali delno napajajo iz samozadostnih virov, ter standardizacija opreme in postopkov napajanja teh vozil iz zunanjih virov (infrastruktura za polnjenje električnih vozil.</t>
  </si>
  <si>
    <t>CLC/TC 69X</t>
  </si>
  <si>
    <t>Electrical systems for electric road vehicles</t>
  </si>
  <si>
    <t>IEC/TC 69</t>
  </si>
  <si>
    <t>IEC/SC 37A</t>
  </si>
  <si>
    <t>Low-voltage surge protective devices</t>
  </si>
  <si>
    <t>udeležba na WG</t>
  </si>
  <si>
    <t xml:space="preserve">CLC/TC 61 WG 8 </t>
  </si>
  <si>
    <t>Household and similar electrical appliances - Safety - Part 2-90: Particular requirements for commercial microwave ovens</t>
  </si>
  <si>
    <t>Household and similar electrical appliances - Safety - Part 2-110: Particular requirements for commercial microwave appliances with insertion or contacting applicators</t>
  </si>
  <si>
    <t>Household and similar electrical appliances - Safety - Part 2-75: Particular requirements for commercial dispensing appliances and vending machines</t>
  </si>
  <si>
    <t>Cabled distribution systems for television, sound and interactive multimedia signals</t>
  </si>
  <si>
    <t>Standardizacija na področju avdio, video in večpredstavitvenih sistemov s pripadajočo opremo.</t>
  </si>
  <si>
    <t>05-Oct-2004</t>
  </si>
  <si>
    <t>Priprava standardov s področja pretvarjanja sončne energije v električno s pomočjo fotovoltaike.</t>
  </si>
  <si>
    <t>CLC/TC 82</t>
  </si>
  <si>
    <t>Solar photovoltaic energy systems</t>
  </si>
  <si>
    <t>IEC/TC 82</t>
  </si>
  <si>
    <t>Polnopravni član</t>
  </si>
  <si>
    <t>1099</t>
  </si>
  <si>
    <t>5020</t>
  </si>
  <si>
    <t>CEN/TC 225</t>
  </si>
  <si>
    <t>AIDC technologies</t>
  </si>
  <si>
    <t>IEC CISPR D</t>
  </si>
  <si>
    <t>Odobritev izrazov in definicij, ki se uporabljajo na različnih elektrotehničnih področjih in določitev enakosti izrazov, ki se uporabljajo v različnih jezikih.</t>
  </si>
  <si>
    <t>IEC/TC 1</t>
  </si>
  <si>
    <t>IEC/SC 23J</t>
  </si>
  <si>
    <t>Switches for appliances</t>
  </si>
  <si>
    <t>CLC/TC 85X - Measuring equipment for electrical and electromagnetic quantities</t>
  </si>
  <si>
    <t>03-Mae-2008</t>
  </si>
  <si>
    <t>Mobile Standards Group</t>
  </si>
  <si>
    <t>IEC/SC 77A</t>
  </si>
  <si>
    <t>IEC/SC 77B</t>
  </si>
  <si>
    <t>High frequency phenomena</t>
  </si>
  <si>
    <t>IEC/SC 77C</t>
  </si>
  <si>
    <t xml:space="preserve">Terminologija </t>
  </si>
  <si>
    <t xml:space="preserve">WG 1 </t>
  </si>
  <si>
    <t>WG 2</t>
  </si>
  <si>
    <t>WG 1</t>
  </si>
  <si>
    <t>Slovenski standard za tipkovnico - Slovenian standard for keyboard</t>
  </si>
  <si>
    <t>Inteligentni transportni sistemi</t>
  </si>
  <si>
    <r>
      <t>JWG 4 ITS</t>
    </r>
    <r>
      <rPr>
        <b/>
        <sz val="9"/>
        <rFont val="Arial"/>
        <family val="2"/>
        <charset val="238"/>
      </rPr>
      <t xml:space="preserve"> </t>
    </r>
  </si>
  <si>
    <t xml:space="preserve">Priprava prevodov standardov skupine ISO 3166 - Kode držav </t>
  </si>
  <si>
    <t>Priprava standardov in vodil za zaščito zgradb in stavb ter tudi oseb, naprav in inštalacij v njih pred delovanjem strele.</t>
  </si>
  <si>
    <t>Lightning protection</t>
  </si>
  <si>
    <t>Electrical accessories</t>
  </si>
  <si>
    <t>Št.projekta</t>
  </si>
  <si>
    <t>10.99.0000</t>
  </si>
  <si>
    <t>V sodelovanju z Agencijo Poti</t>
  </si>
  <si>
    <t>Coded character sets</t>
  </si>
  <si>
    <t>Telecommunications and information exchange between systems</t>
  </si>
  <si>
    <t>Programming languages, their environments and system software interfaces</t>
  </si>
  <si>
    <t>ISO/IEC JTC 1/SC 27</t>
  </si>
  <si>
    <t>IT Security techniques</t>
  </si>
  <si>
    <t>Language resource management</t>
  </si>
  <si>
    <t>Data sets for libraries</t>
  </si>
  <si>
    <t>Personal identification, electronic signature and cards and their related systems and operations</t>
  </si>
  <si>
    <t>Standardizacija na področju specifikacij električnih rotacijskih strojev brez omejitve na napetost , izhodno moč ali na dimenzijo z izjemo strojev za pogon vozil in strojev ,ki se uporabljajo na ladjah.</t>
  </si>
  <si>
    <t>IEC/TC 2</t>
  </si>
  <si>
    <t>udeležba na zasedanjih TC</t>
  </si>
  <si>
    <t>IEC TC 37, SC 37A, SC 37B</t>
  </si>
  <si>
    <t>Udeležba strokovnjakov na TC</t>
  </si>
  <si>
    <t>Udeležba TS</t>
  </si>
  <si>
    <t>EMC - Elektromagnetna združljivost - Electromagnetic compatibility</t>
  </si>
  <si>
    <t>CLC/SR 23</t>
  </si>
  <si>
    <t>CLC/SR 23A</t>
  </si>
  <si>
    <t>CLC/SR 23B</t>
  </si>
  <si>
    <t>sestanek TC izven SIST</t>
  </si>
  <si>
    <t xml:space="preserve">Po metodi ponatisa s prevodom naslova: </t>
  </si>
  <si>
    <t>Koda</t>
  </si>
  <si>
    <t>CEN/TC 434</t>
  </si>
  <si>
    <t>sestanki delovne skupine CEN/TC 278/WG 3</t>
  </si>
  <si>
    <t>sestanki delovne skupine ISO/IEC JTC1/SC 17/ WG 8</t>
  </si>
  <si>
    <t>IEC/TS 62850</t>
  </si>
  <si>
    <t>Safety of machinery - Electrical equipment of machines - Part 11: Requirements for HV equipment for voltages above 1 000 V a.c. or 1 500 V d.c. and not exceeding 36 kV</t>
  </si>
  <si>
    <t xml:space="preserve">Safety requirements for electrical equipment for measurement, control, and laboratory use - General requirements for equipment intended to be used in educational establishments by children </t>
  </si>
  <si>
    <t>Power quality measurement in power supply systems - Part 1: Power quality instruments (PQI)</t>
  </si>
  <si>
    <t>Electrical equipment for measurement, control and laboratory use - EMC requirements - Part 1: General requirements</t>
  </si>
  <si>
    <t>2004/108/EC</t>
  </si>
  <si>
    <t>še ni SIST</t>
  </si>
  <si>
    <t>IEC/TC 108</t>
  </si>
  <si>
    <t>SAFETY OF ELECTRONIC EQUIPMENT WITHIN THE FIELD OF AUDIO/VIDEO, INFORMATION TECHNOLOGY AND COMMUNICATION TECHNOLOGY</t>
  </si>
  <si>
    <t>CLC/TC 108X - Safety of electronic equipment within the fields of Audio/Video, Information Technology and Communication Technology</t>
  </si>
  <si>
    <t>NVV - Nadzemni vodi in vodniki</t>
  </si>
  <si>
    <t>Standardizacija na področju nadzemnih vodov z nazivno napetostjo nad 1 kV ter vodnikov vseh oblik in materialov zanje.</t>
  </si>
  <si>
    <t>CLC/TC 7X - Overhead electrical conductors</t>
  </si>
  <si>
    <t>CLC/TC 11 - Overhead electrical lines exceeding 1 kV a.c. (1,5 kV d.c.)</t>
  </si>
  <si>
    <t>CLC/TC 11</t>
  </si>
  <si>
    <t>CLC/TC/7X</t>
  </si>
  <si>
    <t>CLC/TC 7 - Bare alumunium conductors</t>
  </si>
  <si>
    <t>CLC/TC 7</t>
  </si>
  <si>
    <t>11 - OVERHEAD LINES</t>
  </si>
  <si>
    <t>7 - OVERHEAD ELECTRICAL CONDUCTORS</t>
  </si>
  <si>
    <t>IEC/TC 11</t>
  </si>
  <si>
    <t>IEC/TC 7</t>
  </si>
  <si>
    <t>CCDV</t>
  </si>
  <si>
    <t>CLC/TC 65X - Industrial-process measurement, control and automation</t>
  </si>
  <si>
    <t>Št. strani</t>
  </si>
  <si>
    <t>Prevajalec</t>
  </si>
  <si>
    <t xml:space="preserve">Trenutno Stanje </t>
  </si>
  <si>
    <t>Opomba</t>
  </si>
  <si>
    <t>Electromagnetic compatibility - Requirements for household appliances, electric tools and similar apparatus - Part 1: Emission</t>
  </si>
  <si>
    <t>Specification for radio disturbance and immunity measuring apparatus and methods - Part 1-4: Radio disturbance and immunity measuring apparatus - Antennas and test sites for radiated disturbance measurements</t>
  </si>
  <si>
    <t>Predlogi prevodov dokumentov:</t>
  </si>
  <si>
    <t>ETR - Energetski transformatorji</t>
  </si>
  <si>
    <t>Standardizacija na področju energetskih transformatorjev brez omejitve napetosti ali moči.</t>
  </si>
  <si>
    <t>CLC/TC 14</t>
  </si>
  <si>
    <t>Power transformers</t>
  </si>
  <si>
    <t>IEC/TC 14</t>
  </si>
  <si>
    <t xml:space="preserve">SIST/TDT sodeluje z naslednjimi odbori: </t>
  </si>
  <si>
    <t xml:space="preserve">Prevodi sprejetih dokumentov </t>
  </si>
  <si>
    <t>Število predstavnikov članov:</t>
  </si>
  <si>
    <t>TPD - Tekoči in plinasti dielektriki</t>
  </si>
  <si>
    <t>Standardizacija specifikacij izdelkov, preskusnih metod in napotkov za uporabo tekočih in plinastih dielektrikov.</t>
  </si>
  <si>
    <t>CLC/SR 10</t>
  </si>
  <si>
    <t>Fluids for electrotechnical applications</t>
  </si>
  <si>
    <t>IEC/TC 10</t>
  </si>
  <si>
    <t>Prevodi sprejetih dokumentov</t>
  </si>
  <si>
    <t>Household and similar electrical appliances - Safety - Part 2-38: Particular requirements for commercial electric griddles and griddle grills</t>
  </si>
  <si>
    <t>Household and similar electrical appliances - Safety - Part 2-42: Particular requirements for commercial electric forced convection ovens, steam cookers and steam-convection ovens</t>
  </si>
  <si>
    <t>Household and similar electrical appliances - Safety - Part 2-50: Particular requirements for commercial electric bains-marie</t>
  </si>
  <si>
    <t>Household and similar electrical appliances - Safety - Part 2-65: Particular requirements for air-cleaning appliances</t>
  </si>
  <si>
    <t>Household and similar electrical appliances - Safety - Part 2-80: Particular requirements for fans</t>
  </si>
  <si>
    <t>Letni program dela TDT/Work Programme of SIST TCs</t>
  </si>
  <si>
    <t>ACDV</t>
  </si>
  <si>
    <t>Mateja Korošec</t>
  </si>
  <si>
    <t>CLC/TC 121A</t>
  </si>
  <si>
    <t>Switching devices</t>
  </si>
  <si>
    <t>Assemblies</t>
  </si>
  <si>
    <t>Switchgear and controlgear and their assemblies for low voltage</t>
  </si>
  <si>
    <t>IEC/TC 121</t>
  </si>
  <si>
    <t>IEC/SC 121A</t>
  </si>
  <si>
    <t>IEC/SC 121B</t>
  </si>
  <si>
    <t>CLC/SR 121</t>
  </si>
  <si>
    <t>CLC/SR 121B</t>
  </si>
  <si>
    <t>5-Oct-2005</t>
  </si>
  <si>
    <t>ISO/TC 46 - Information and documentation</t>
  </si>
  <si>
    <t>ISO/TC 46/SC 9 - Identification and description</t>
  </si>
  <si>
    <t>ISO/TC 46/SC 11 - Archives/records management</t>
  </si>
  <si>
    <t>Mag. Hudobivnik  Alojz</t>
  </si>
  <si>
    <t xml:space="preserve">Omrežja naslednje generacije                                  </t>
  </si>
  <si>
    <t>Terminologija na področju storitev in protokolov v omrežjih</t>
  </si>
  <si>
    <t>Mag. Alojz Hudobivnik</t>
  </si>
  <si>
    <t>MOC - Mobilne komunikacije</t>
  </si>
  <si>
    <t>Standardizacija na področju telekomunikacij - mobilne komunikacije</t>
  </si>
  <si>
    <t xml:space="preserve">Omrežja naslednje generacije / Konvergenca fiksnih in mobilnih omrežij in  IMS NGN - Next Generation Network /  FMI - Convergence Fixed and Mobile Network and IMS  </t>
  </si>
  <si>
    <t xml:space="preserve"> </t>
  </si>
  <si>
    <t>Terminologija</t>
  </si>
  <si>
    <t>ITS  Intelligent Transport System, Inteligentni transportni sistemi</t>
  </si>
  <si>
    <t xml:space="preserve">   </t>
  </si>
  <si>
    <t xml:space="preserve">BRAN Broadband Radio Access Network, Širokopasovno radijsko </t>
  </si>
  <si>
    <t>Regulation and Legislation, Tehnična regulativa in zakonodaja</t>
  </si>
  <si>
    <t>Informacijsko komunikacijska tehnologija</t>
  </si>
  <si>
    <t xml:space="preserve">ETSI/TC 3GPP         </t>
  </si>
  <si>
    <t xml:space="preserve">Third Generation Partnership Projekt </t>
  </si>
  <si>
    <t xml:space="preserve">ETSI/TC 3GPP CT          </t>
  </si>
  <si>
    <t>Third Generation Partnership Projekt CT</t>
  </si>
  <si>
    <t xml:space="preserve">ETSI/TC 3GPP CT 1         </t>
  </si>
  <si>
    <t>MM/CC/SM [lu] (formely CN1)</t>
  </si>
  <si>
    <t xml:space="preserve">ETSI/TC 3GPP CT 3          </t>
  </si>
  <si>
    <t>Interworking with external networks (formely CN3)</t>
  </si>
  <si>
    <t xml:space="preserve">ETSI/TC 3GPP CT 4        </t>
  </si>
  <si>
    <t>MAP/CAMEL/GTP/CH/SS/TrFO/IMS/GUP/WLAN (formaly CN49</t>
  </si>
  <si>
    <t xml:space="preserve">ETSI/TC 3GPP CT 6         </t>
  </si>
  <si>
    <t>Smart Card Application Aspects (formely T3)</t>
  </si>
  <si>
    <t>ETSI/TC 3GPP OP</t>
  </si>
  <si>
    <t>Organizational Partners</t>
  </si>
  <si>
    <t xml:space="preserve">ETSI/TC 3GPP PCG   </t>
  </si>
  <si>
    <t>3GPP Project Coordination Group</t>
  </si>
  <si>
    <t xml:space="preserve">ETSI/TC 3GPP PCG WP     </t>
  </si>
  <si>
    <t>Working Procedures Group</t>
  </si>
  <si>
    <t xml:space="preserve">ETSI/TC 3GPP RAN         </t>
  </si>
  <si>
    <t>Third Generation Partnership Projekt RAN</t>
  </si>
  <si>
    <t xml:space="preserve">ETSI/TC 3GPP RAN 1        </t>
  </si>
  <si>
    <t>Radio layer 1 specification</t>
  </si>
  <si>
    <t xml:space="preserve">ETSI/TC 3GPP RAN 2        </t>
  </si>
  <si>
    <t>Radio layer 2 specification and Radio layer 3 RR specification</t>
  </si>
  <si>
    <t xml:space="preserve">ETSI/TC 3GPP RAN 3       </t>
  </si>
  <si>
    <t>lub specification, lur specification, lu specification and UTRAN &amp; O&amp;M</t>
  </si>
  <si>
    <t xml:space="preserve">ETSI/TC 3GPP RAN 4       </t>
  </si>
  <si>
    <t>Specification for radio performance</t>
  </si>
  <si>
    <t xml:space="preserve">ETSI/TC 3GPP RAN 5         </t>
  </si>
  <si>
    <t>Mobile Terminal Conformance Testing (formely T1)</t>
  </si>
  <si>
    <t xml:space="preserve">ETSI/TC 3GPP RAN AHG-ITU     </t>
  </si>
  <si>
    <t>ITU (internal) co-ordination</t>
  </si>
  <si>
    <t xml:space="preserve">ETSI/TC 3GPP SA          </t>
  </si>
  <si>
    <t>Third Generation Partnership Projekt SA</t>
  </si>
  <si>
    <t xml:space="preserve">ETSI/TC 3GPP SA 1          </t>
  </si>
  <si>
    <t>Services</t>
  </si>
  <si>
    <t xml:space="preserve">ETSI/TC 3GPP SA 2        </t>
  </si>
  <si>
    <t>Architecture</t>
  </si>
  <si>
    <t xml:space="preserve">ETSI/TC 3GPP SA 3         </t>
  </si>
  <si>
    <t>Security</t>
  </si>
  <si>
    <t xml:space="preserve">ETSI/TC 3GPP SA 4         </t>
  </si>
  <si>
    <t>Codec</t>
  </si>
  <si>
    <t xml:space="preserve">ETSI/TC 3GPP SA 5        </t>
  </si>
  <si>
    <t>Telecom Management</t>
  </si>
  <si>
    <t xml:space="preserve">ETSI/TC 3GPP SA 6      </t>
  </si>
  <si>
    <t>Mission - critical application</t>
  </si>
  <si>
    <t xml:space="preserve">ETSI/TC BRAN             </t>
  </si>
  <si>
    <t>Broadband Radio Access Networks</t>
  </si>
  <si>
    <t>ETSI/TC eHEALTH</t>
  </si>
  <si>
    <t>ETSI/TC ERM</t>
  </si>
  <si>
    <t>EMC and Radio Spectrum Matters</t>
  </si>
  <si>
    <t xml:space="preserve">ETSI/TC ERM TFES         </t>
  </si>
  <si>
    <t>Task Force for ERM and MSG for Harmonized Standards for IMT-2000</t>
  </si>
  <si>
    <t xml:space="preserve">ETSI/TC ERM TG11         </t>
  </si>
  <si>
    <t>Wideband Data Systems</t>
  </si>
  <si>
    <t xml:space="preserve">ETSI/TC ERM TG17         </t>
  </si>
  <si>
    <t>ERM Standards for broadcast and ancillary communications equipment</t>
  </si>
  <si>
    <t xml:space="preserve">ETSI/TC ERM TG17 WG3        </t>
  </si>
  <si>
    <t>ERM Radio Microphones, Cordless Audio and Audio Links</t>
  </si>
  <si>
    <t>ETSI/TC ERM TGAERO</t>
  </si>
  <si>
    <t>ERM Electomagnetic compatibility</t>
  </si>
  <si>
    <t>ERM Radio Matters</t>
  </si>
  <si>
    <t>ERM Maritime and radio amateur activities</t>
  </si>
  <si>
    <t xml:space="preserve">ETSI/TC ERM TG28         </t>
  </si>
  <si>
    <t>ERM Generic SRD's</t>
  </si>
  <si>
    <t xml:space="preserve">ETSI/TC ERM TG30         </t>
  </si>
  <si>
    <t>ERM Wireless Medical Devices</t>
  </si>
  <si>
    <t xml:space="preserve">ETSI/TC ERM TG34         </t>
  </si>
  <si>
    <t>ERM RF Identification Devices</t>
  </si>
  <si>
    <t xml:space="preserve">ETSI/TC ERM TG37         </t>
  </si>
  <si>
    <t>ERM Intelligent Transport Systems</t>
  </si>
  <si>
    <t xml:space="preserve">ETSI/TC ERM TGDMR        </t>
  </si>
  <si>
    <t>Digital Mobile Radio</t>
  </si>
  <si>
    <t xml:space="preserve">ETSI/TC ERM TGSRR     </t>
  </si>
  <si>
    <t>ERM Automotive and surveillance radar</t>
  </si>
  <si>
    <t xml:space="preserve">ETSI/TC ERM TGUWB    </t>
  </si>
  <si>
    <t>Ultra Wide Band</t>
  </si>
  <si>
    <t xml:space="preserve">ETSI/TC MSG              </t>
  </si>
  <si>
    <t xml:space="preserve">ETSI/TC MSG TFES         </t>
  </si>
  <si>
    <t>ETSI/TC ITS</t>
  </si>
  <si>
    <t>Intelligent Transport Systems</t>
  </si>
  <si>
    <t>ETSI/TC ITS WG1</t>
  </si>
  <si>
    <t>User and Application Requirements</t>
  </si>
  <si>
    <t>ETSI/TC ITS WG2</t>
  </si>
  <si>
    <t>Architecture, Cross Layer and Web Services</t>
  </si>
  <si>
    <t>ETSI/TC ITS WG3</t>
  </si>
  <si>
    <t>Transport and Network</t>
  </si>
  <si>
    <t>ETSI/TC ITS WG4</t>
  </si>
  <si>
    <t>Media and Medium related</t>
  </si>
  <si>
    <t>ETSI/TC ITS WG5</t>
  </si>
  <si>
    <t>ETSI/TC RRS</t>
  </si>
  <si>
    <t>ETSI/TC RRS 01</t>
  </si>
  <si>
    <t>System Aspects &amp; cognitive functionalities</t>
  </si>
  <si>
    <t>ETSI/TC RRS 03</t>
  </si>
  <si>
    <t>RRS Security, certification &amp; Decleration of Conformity</t>
  </si>
  <si>
    <t xml:space="preserve">ETSI/TC SES              </t>
  </si>
  <si>
    <t>Satellite Earth Stations &amp; Systems</t>
  </si>
  <si>
    <t xml:space="preserve">ETSI/TC SES HARM         </t>
  </si>
  <si>
    <t>SES WG  R&amp;TTE directive 99/5/EC and RED directive 2014/53/EU</t>
  </si>
  <si>
    <t>ETSI/TC SES SCN</t>
  </si>
  <si>
    <t>Satellite Communications and Navigation</t>
  </si>
  <si>
    <t>ETSI/TC EMTEL</t>
  </si>
  <si>
    <t>Emergency Communications</t>
  </si>
  <si>
    <t>ETSI/TC CABLE</t>
  </si>
  <si>
    <t>Integrated broadband cable telecommunication networks</t>
  </si>
  <si>
    <t xml:space="preserve">ETSI/TC BROADCAST </t>
  </si>
  <si>
    <t>EBU/CENELEC/ETSI on Broadcasting</t>
  </si>
  <si>
    <t>ETSI/TC RT</t>
  </si>
  <si>
    <t>ETSI/TC RT JTFIR</t>
  </si>
  <si>
    <t>Joint Task Force ITS RT</t>
  </si>
  <si>
    <t>ETSI/TC DECT</t>
  </si>
  <si>
    <t>Digital Enhanced Cordess Telekommunications (DECT)</t>
  </si>
  <si>
    <t>ETSI/TC TCCE</t>
  </si>
  <si>
    <t>TETRA and Critical Communications Evolution</t>
  </si>
  <si>
    <t>ETSI/TC TCCE 01</t>
  </si>
  <si>
    <t>TCCE User Requirements/Services</t>
  </si>
  <si>
    <t>ETSI/TC TCCE 03</t>
  </si>
  <si>
    <t>TCCE Air Interface and Network Protocols</t>
  </si>
  <si>
    <t>ETSI/TC TCCE 04</t>
  </si>
  <si>
    <t>TCCE High Speed Data</t>
  </si>
  <si>
    <t>ETSI/TC TCCE 05</t>
  </si>
  <si>
    <t>TCCE Voice coding</t>
  </si>
  <si>
    <t>ETSI/TC TCCE 06</t>
  </si>
  <si>
    <t>TCCE Security</t>
  </si>
  <si>
    <t>ETSI/TC TCCE 08</t>
  </si>
  <si>
    <t>TCCE OFF-NETWORK Services</t>
  </si>
  <si>
    <t>ETSI/TC QKD</t>
  </si>
  <si>
    <t>Navede se vrsta aktivnosti (udeležbe ekspertov, udeležbe sekretarjev, sestanki TC in WG v Sloveniji), zainteresirani in predvideni strošek (predvidene 3 udeležbe).</t>
  </si>
  <si>
    <t>Navede se vrsta aktivnosti (izobraževanja, seminarji, članki, delavnice, predstavitve prevodov, udeležbe TS na strokovnih srečanjih (konference, seminarji, delavnice, simpoziji).</t>
  </si>
  <si>
    <t>ATTM SDMC</t>
  </si>
  <si>
    <t>Task Groups on installation and cabling</t>
  </si>
  <si>
    <t>SmartM2M</t>
  </si>
  <si>
    <t>EE 01</t>
  </si>
  <si>
    <t>EE  Environmental Conditions</t>
  </si>
  <si>
    <t>EE M-ICT</t>
  </si>
  <si>
    <t>Mobile ICT devices</t>
  </si>
  <si>
    <t>Low-voltage electrical installations - Part 7-701: Requirements for special installations or locations - Locations containing a bath or shower</t>
  </si>
  <si>
    <t>Household and similar electrical appliances - Safety - Part 2-58: Particular requirements for commercial electric dishwashing machines</t>
  </si>
  <si>
    <t>Household and similar electrical appliances - Safety - Part 2-102: Particular requirements for gas, oil and solid-fuel burning appliances having electrical connections</t>
  </si>
  <si>
    <t>CLC/SC 46XC</t>
  </si>
  <si>
    <t>Multicore, Multipair and Quad Data communication cables</t>
  </si>
  <si>
    <t>CLC/SR 46</t>
  </si>
  <si>
    <t>Cables, wires, waveguides, R.F. connectors, R.F. and microwave passive components and accessories</t>
  </si>
  <si>
    <t>CLC/TC 46X</t>
  </si>
  <si>
    <t>Communication cables</t>
  </si>
  <si>
    <t>CLC/TC 86BXA</t>
  </si>
  <si>
    <t>Fibre optic interconnect, passive and connectorised components</t>
  </si>
  <si>
    <t>CLC/SR 86B</t>
  </si>
  <si>
    <t>Fibre optic interconnecting devices and passive components</t>
  </si>
  <si>
    <t>CLC/SR 86C</t>
  </si>
  <si>
    <t>Fibre optic systems and active devices</t>
  </si>
  <si>
    <t>CLC/SC 46XA</t>
  </si>
  <si>
    <t>Coaxial cables</t>
  </si>
  <si>
    <t>CLC/SR 46F</t>
  </si>
  <si>
    <t>RF and microwave passive components</t>
  </si>
  <si>
    <t>CLC/SR 103</t>
  </si>
  <si>
    <t>Transmitting equipment for radiocommunication</t>
  </si>
  <si>
    <t>Fotonapetostni elementi v stavbah - 1. del: Moduli, vgrajeni v konstrukcijo (BIPV)</t>
  </si>
  <si>
    <t>SIST EN 50583-2:2016</t>
  </si>
  <si>
    <t>Fotonapetostni elementi v stavbah - 2. del: Fotonapetostni sistemi, vgrajeni v konstrukcijo (BIPV)</t>
  </si>
  <si>
    <t>Zasedanje tehničnega odbora in WG, MT</t>
  </si>
  <si>
    <t>Zasedanje IEC/TC SC 32 B v Sloveniji</t>
  </si>
  <si>
    <t>NFV</t>
  </si>
  <si>
    <t>Network Function Virtualisation</t>
  </si>
  <si>
    <t>NFV EVE</t>
  </si>
  <si>
    <t>NFV NOC</t>
  </si>
  <si>
    <t>NFV SEC</t>
  </si>
  <si>
    <t>NFV SOL</t>
  </si>
  <si>
    <t>NFV TSC</t>
  </si>
  <si>
    <t>Evolution and Ecosystem</t>
  </si>
  <si>
    <t>Network Operators Council</t>
  </si>
  <si>
    <t xml:space="preserve">Security </t>
  </si>
  <si>
    <t>Solutions</t>
  </si>
  <si>
    <t>Technical Steering Committe</t>
  </si>
  <si>
    <t>Interfaces and Architecture</t>
  </si>
  <si>
    <t>Conductors for overhead lines - Fiber reinforced composite core used as supporting member material</t>
  </si>
  <si>
    <t>ACD</t>
  </si>
  <si>
    <t>PCC</t>
  </si>
  <si>
    <t>ISO/TC 46/SC 8</t>
  </si>
  <si>
    <t>Translation service</t>
  </si>
  <si>
    <t>Quality - Statistics and performance evaluation</t>
  </si>
  <si>
    <t>CEN/SS A07</t>
  </si>
  <si>
    <t>ISO/IEC JTC 1/SC 7</t>
  </si>
  <si>
    <t>ISO/IEC JTC 1/SC 23</t>
  </si>
  <si>
    <t>ISO/IEC JTC 1/SC 24</t>
  </si>
  <si>
    <t>ISO/IEC JTC 1/SC 25</t>
  </si>
  <si>
    <t>ISO/IEC JTC 1/SC 28</t>
  </si>
  <si>
    <t>ISO/IEC JTC 1/SC 29</t>
  </si>
  <si>
    <t>ISO/IEC JTC 1/SC 31</t>
  </si>
  <si>
    <t>ISO/IEC JTC 1/SC 32</t>
  </si>
  <si>
    <t>ISO/IEC JTC 1/SC 34</t>
  </si>
  <si>
    <t>ISO/IEC JTC 1/SC 35</t>
  </si>
  <si>
    <t>ISO/IEC JTC 1/SC 36</t>
  </si>
  <si>
    <t>ISO/IEC JTC 1/SC 37</t>
  </si>
  <si>
    <t>ISO/IEC JTC 1/SC 38</t>
  </si>
  <si>
    <t>ISO/IEC JTC 1/SC 39</t>
  </si>
  <si>
    <t>ISO/IEC JTC 1/SC 40</t>
  </si>
  <si>
    <t>Sustainability for and by Information Technology</t>
  </si>
  <si>
    <t>Cloud Computing and Distributed Platforms</t>
  </si>
  <si>
    <t>Information technology for learning, education and training</t>
  </si>
  <si>
    <t>Biometrics</t>
  </si>
  <si>
    <t>Software and systems engineering</t>
  </si>
  <si>
    <t>Computer graphics, image processing and environmental data representation</t>
  </si>
  <si>
    <t>Automatic identification and data capture techniques</t>
  </si>
  <si>
    <t>User interfaces</t>
  </si>
  <si>
    <t>Document description and processing languages</t>
  </si>
  <si>
    <t>Office equipment</t>
  </si>
  <si>
    <t>Coding of audio, picture, multimedia and hypermedia information</t>
  </si>
  <si>
    <t>Interconnection of information technology equipment</t>
  </si>
  <si>
    <t>IT Service Management and IT Governance</t>
  </si>
  <si>
    <t>Data management and interchange</t>
  </si>
  <si>
    <t>Digitally Recorded Media for Information Interchange and Storage</t>
  </si>
  <si>
    <t>RFDIS</t>
  </si>
  <si>
    <t>CD</t>
  </si>
  <si>
    <t>MT 10</t>
  </si>
  <si>
    <t>Low-voltage switchgear and controlgear - Part 2: Circuit-breakers</t>
  </si>
  <si>
    <t>Low-voltage switchgear and controlgear - Part 6-2: Multiple function equipment - Control and protective switching devices (or equipment) (CPS)</t>
  </si>
  <si>
    <t>Uninterruptible power systems (UPS) - Part 1: Safety requirements</t>
  </si>
  <si>
    <t>CLC/TC 22</t>
  </si>
  <si>
    <t>61768</t>
  </si>
  <si>
    <t>Safety requirements for electrical equipment for measurement, control, and laboratory use - Part 2-034: Particular requirements for measurement equipment for insulation resistance and test equipment for electric strength</t>
  </si>
  <si>
    <t>4- Stable draft</t>
  </si>
  <si>
    <t>PWI</t>
  </si>
  <si>
    <t>65917</t>
  </si>
  <si>
    <t>CLC/SR 36 - Insulators for substations</t>
  </si>
  <si>
    <t>Delo na projektih CLC in IEC</t>
  </si>
  <si>
    <t>Polymeric HV insulators for indoor and outdoor use - General definitions, test methods and acceptance criteria</t>
  </si>
  <si>
    <t>PRVC</t>
  </si>
  <si>
    <t>63190</t>
  </si>
  <si>
    <t>prEN 63059:2016</t>
  </si>
  <si>
    <t>Multimedia vibration audio systems - Method of measurement for audio characteristics of audio actuator by pinna-conduction</t>
  </si>
  <si>
    <t xml:space="preserve">IEC/TC 22 </t>
  </si>
  <si>
    <t>Power electronic systems and equipment</t>
  </si>
  <si>
    <t>CLC/TC 66X - Safety of measuring, control and laboratory equipment</t>
  </si>
  <si>
    <t>65 - Industrial-process measurement, control and automation</t>
  </si>
  <si>
    <t>65B - Measurement and control devices</t>
  </si>
  <si>
    <t>65C - Industrial networks</t>
  </si>
  <si>
    <t>Low-voltage electrical installations - Part 7-708: Requirements for special installations or locations - Caravan parks, camping parks and similar locations</t>
  </si>
  <si>
    <t>SIST IEC 60050-901:2015</t>
  </si>
  <si>
    <t>Mednarodni elektrotehniški slovar - poglavje 901 Standardizacija</t>
  </si>
  <si>
    <t>20.60.0979</t>
  </si>
  <si>
    <t>TCDV</t>
  </si>
  <si>
    <t>Navede se vrsta aktivnosti (udeležbe ekspertov, udeležbe sekretarjev, sestanki TC in WG v Sloveniji), zainteresirani</t>
  </si>
  <si>
    <t>SIST/TDT sodeluje z naslednjimi odbori: SIST/TC EMC, SIST/TC NTF</t>
  </si>
  <si>
    <t>Electric vehicles conductive power supply system - Part 3-3: Requirements for light electric vehicles - Battery swap systems</t>
  </si>
  <si>
    <t>Vehicles, boats and devices with internal combustion engines or traction batteries - Radio disturbance characteristics - Limits and methods of measurement for the protection of off-board receivers</t>
  </si>
  <si>
    <t>NTF - Oskrba z električno energijo - Electricity energy supply systems</t>
  </si>
  <si>
    <t>Mag. Bergant Peter</t>
  </si>
  <si>
    <t>Obratovanje elektroenergetskega sistema v tržnih razmerah ter izračuni kratkostičnih tokov in njihovih termičnih in mehanskih vplivov.</t>
  </si>
  <si>
    <t>CLC/TC 8X</t>
  </si>
  <si>
    <t>System aspects of electrical energy supply</t>
  </si>
  <si>
    <t>IEC/TC 8</t>
  </si>
  <si>
    <t>Systems aspects for electrical energy supply</t>
  </si>
  <si>
    <t>IEC/TC 73</t>
  </si>
  <si>
    <t>Short-circuit currents</t>
  </si>
  <si>
    <t>Internal IEC Liaison : TC 1, TC 3, TC 9, TC 13, TC 17, SC 17C, TC 22, TC 28, TC 57, TC 62, TC 64, TC 65, TC 73, TC 77, SC 77A, TC 82, TC 88, TC 95, TC 99, TC 105, TC 108, TC 109, CISPR
Liaison A : EURELECTRIC
Liaison D : 
EPRI : WG 2</t>
  </si>
  <si>
    <t>Internal IEC Liaison : TC 8
Liaison A : CIGRE</t>
  </si>
  <si>
    <t>Razlagalni dokument k SIST EN 50160:2009</t>
  </si>
  <si>
    <t>udeležba strokovnjaka na zasedanju</t>
  </si>
  <si>
    <t>Bergant</t>
  </si>
  <si>
    <t>sodelovanje strokovnjaka v delovni skupini</t>
  </si>
  <si>
    <t>CLC/TC 8X AHG</t>
  </si>
  <si>
    <t>CLC/TC 8X WG 1</t>
  </si>
  <si>
    <t>sestanek izven SIST</t>
  </si>
  <si>
    <t>Application integration at electric utilities - System interfaces for distribution management - Part 11: Common information model (CIM) extensions for distribution</t>
  </si>
  <si>
    <t>Miha Bečan</t>
  </si>
  <si>
    <t>2014/35/EU</t>
  </si>
  <si>
    <t>Oprema za avdio/video, informacijsko in komunikacijsko tehnologijo - 1. del: Varnostne zahteve (IEC 62368-1:2014, spremenjen)</t>
  </si>
  <si>
    <t>Rado Glas</t>
  </si>
  <si>
    <t>IEC/TC 22</t>
  </si>
  <si>
    <t>66411</t>
  </si>
  <si>
    <t>prEN 63034</t>
  </si>
  <si>
    <t>Microspeakers (TC 100)</t>
  </si>
  <si>
    <t>66466</t>
  </si>
  <si>
    <t>Plugs, socket-outlets, vehicle connectors and vehicle inlets - Conductive charging of electric vehicles - Part 1: General requirements</t>
  </si>
  <si>
    <t>66460</t>
  </si>
  <si>
    <t>Uninterruptible power systems (UPS) - Part 5-1: DC output UPS - Safety requirements</t>
  </si>
  <si>
    <t>Safety requirements for electrical equipment for measurement, control, and laboratory use - Part 2-011: Particular requirements for refrigerating equipment</t>
  </si>
  <si>
    <t xml:space="preserve">CLC/TC 66X - </t>
  </si>
  <si>
    <t>CLC/TC 66X -</t>
  </si>
  <si>
    <t>65046</t>
  </si>
  <si>
    <t>67788</t>
  </si>
  <si>
    <t>Explosive atmospheres - Part 11: Equipment protection by intrinsic safety "i"</t>
  </si>
  <si>
    <t>Explosive atmospheres - Part 2: Equipment protection by pressurized enclosure "p"</t>
  </si>
  <si>
    <t xml:space="preserve">2- Early draft </t>
  </si>
  <si>
    <t xml:space="preserve">1-  Start of work </t>
  </si>
  <si>
    <t xml:space="preserve">NFV IFA </t>
  </si>
  <si>
    <t>CYBER Securety</t>
  </si>
  <si>
    <t>CYBER QSC</t>
  </si>
  <si>
    <t>Quantum - safe cryptography</t>
  </si>
  <si>
    <t>Smart Body Area Network</t>
  </si>
  <si>
    <t>oneM2M</t>
  </si>
  <si>
    <t>Machine-to-Machine communications Partnership Project</t>
  </si>
  <si>
    <t>Millimeter Wave Transmission</t>
  </si>
  <si>
    <t>Andrew E. Gangl</t>
  </si>
  <si>
    <t xml:space="preserve">Kode za predstavljanje imen držav in njihovih podrejenih enot - 1. del: Kode držav </t>
  </si>
  <si>
    <t>ISO/TC 46/SC 8 
Quality - Statistics and performance evaluation</t>
  </si>
  <si>
    <t>ISO/TC 37/SC 2 
Terminology workflow and language coding</t>
  </si>
  <si>
    <t>ISO/TC 37/SC 3 
Management of terminology resources</t>
  </si>
  <si>
    <t>ISO/TC 37/SC 4 
Language resource management</t>
  </si>
  <si>
    <t>ISO/TC 37/SC 5 
Translation, interpreting and related technology</t>
  </si>
  <si>
    <t>ISO/TC 37/SC 1</t>
  </si>
  <si>
    <t>Principles and methods</t>
  </si>
  <si>
    <t>ISO/TC 37/SC 2</t>
  </si>
  <si>
    <t>Terminology workflow and language coding</t>
  </si>
  <si>
    <t>ISO/TC 37/SC 3</t>
  </si>
  <si>
    <t>Management of terminology resources</t>
  </si>
  <si>
    <t>ISO/TC 46/SC 9</t>
  </si>
  <si>
    <t>Identification and description</t>
  </si>
  <si>
    <t>ISO/TC 46/SC 11</t>
  </si>
  <si>
    <t>Archives/records management</t>
  </si>
  <si>
    <t xml:space="preserve"> Polnopravni član</t>
  </si>
  <si>
    <t xml:space="preserve">2. Priprava, privzemanje in prevajanje standardov </t>
  </si>
  <si>
    <t>SIST EN ISO 19101-1:2015</t>
  </si>
  <si>
    <t>Geografske informacije - Referenčni model - 1. del: Osnove (ISO 19101-1:2014)</t>
  </si>
  <si>
    <t>SIST EN ISO 19115-1:2015</t>
  </si>
  <si>
    <t>Geografske informacije - Metapodatki - 1. del: Osnove (ISO 19115-1:2013)</t>
  </si>
  <si>
    <t>SIST EN ISO 19115-1:2015/A1:2018</t>
  </si>
  <si>
    <t>Geografske informacije - Metapodatki - 1. del: Osnove - Dopolnilo A1 (ISO 19115-1:2014/Amd 1:2018)</t>
  </si>
  <si>
    <t>kSIST FprEN ISO 19115-2:2017</t>
  </si>
  <si>
    <t>Geografske informacije - Metapodatki - 2. del: Razširitev za podobe in mrežne podatke (ISO/FDIS 19115-2:2017)</t>
  </si>
  <si>
    <t>Solar trackers - Safety requirements</t>
  </si>
  <si>
    <t>Denis Lenardič</t>
  </si>
  <si>
    <t>Electrical insulating protective clothing for low-voltage installations</t>
  </si>
  <si>
    <t>Conductor carts</t>
  </si>
  <si>
    <t>Low-voltage electrical installations - Part 1: Fundamental principles, assessment of general characteristics, definitions</t>
  </si>
  <si>
    <t>Low-voltage electrical installations - Part 7-702: Requirements for special installations or locations - Swimming pools and fountains</t>
  </si>
  <si>
    <t>Electromagnetic compatibility of multimedia equipment - Immunity requirements</t>
  </si>
  <si>
    <t>Communication networks and systems for power utility automation - Part 6-2: Configuration description language for extensions for human machine interfaces</t>
  </si>
  <si>
    <t>Household and similar electrical appliances - Safety - Part 2-8: Particular requirements for shavers, hair clippers and similar appliances</t>
  </si>
  <si>
    <t>Sestanki J Hrastnik IEC/TC 36 in IEC/TC 36A in MT, PT</t>
  </si>
  <si>
    <t>Električni rotacijski stroji - 1. del: Nazivni podatki in preskus lastnosti</t>
  </si>
  <si>
    <t>CLC/TC 7X</t>
  </si>
  <si>
    <t>CLC/TC 11X</t>
  </si>
  <si>
    <t>69397</t>
  </si>
  <si>
    <t>Miniature fuses - Part 6: Fuse-holders for miniature fuse-links</t>
  </si>
  <si>
    <t xml:space="preserve">CLC/TC 23H - </t>
  </si>
  <si>
    <t>WG 12</t>
  </si>
  <si>
    <t>Photovoltaic power generating systems - EMC requirements and test methods for power conversion equipment</t>
  </si>
  <si>
    <t>Electromagnetic compatibility - Electrical apparatus for the detection and measurement of combustible gases, toxic gases or oxygen</t>
  </si>
  <si>
    <t>67360</t>
  </si>
  <si>
    <t>70102</t>
  </si>
  <si>
    <t>Low-voltage switchgear and controlgear - Part 4-3: Contactors and motor-starters - Semiconductor controllers and semiconductor contactors for non-motor loads</t>
  </si>
  <si>
    <t>Low-voltage switchgear and controlgear - Part 5-1: Control circuit devices and switching elements - Electromechanical control circuit devices</t>
  </si>
  <si>
    <t>Low-voltage switchgear and controlgear - Part 8: Control units for built-in thermal protection (PTC) for rotating electrical machines</t>
  </si>
  <si>
    <t>IEC TS 62271-313 ED1</t>
  </si>
  <si>
    <t>High-voltage switchgear and controlgear - Part 313: Direct current circuit-breakers</t>
  </si>
  <si>
    <t>IEC TS 62271-315 ED1</t>
  </si>
  <si>
    <t>IEC TS 62271-316 ED1</t>
  </si>
  <si>
    <t>High-voltage switchgear and controlgear - Part 315: Direct current (DC) transfer switches</t>
  </si>
  <si>
    <t>High-voltage switchgear and controlgear - Part 316: Direct current by-pass switches and paralleling switches</t>
  </si>
  <si>
    <t>Alarm systems - External perimeter security systems – Part 7: Application Guidelines</t>
  </si>
  <si>
    <t>Low-voltage electrical installations - Part 4-42: Protection for safety - Protection against thermal effects</t>
  </si>
  <si>
    <t>Home and Building Electronic Systems (HBES) and Building Automation and Control Systems (BACS) - Part 3: Electrical safety requirements</t>
  </si>
  <si>
    <t>Powerline communication apparatus used in low voltage installations - Radio disturbance characteristics - Limits and methods of measurement - Part 1: Apparatus for in-home use</t>
  </si>
  <si>
    <t>Low-voltage surge protective devices - Part 01: General Requirements and test methods</t>
  </si>
  <si>
    <t>Low-voltage surge protective devices - Part 11: Surge protective devices connected to AC low-voltage power systems - Requirements and test methods</t>
  </si>
  <si>
    <t>Household and similar electrical appliances - Safety - Part 2-60: Particular requirements for whirlpool baths and whirlpool spas</t>
  </si>
  <si>
    <t>Sestanek ISO/TC 211 + sestanki WG 7</t>
  </si>
  <si>
    <t>dr. Marjan Čeh</t>
  </si>
  <si>
    <t>Jernej Tekavec</t>
  </si>
  <si>
    <t>Sestanek ISO/TC 211 + sestanki WG 10 + JWG GIS-BIM</t>
  </si>
  <si>
    <t>prof. dr. Anka Lisec</t>
  </si>
  <si>
    <t>Sestanek ISO/TC 211</t>
  </si>
  <si>
    <t>mag. Aleš Veršič</t>
  </si>
  <si>
    <t>mag. Martin Puhar</t>
  </si>
  <si>
    <t>Electronic invoicing - Part 1: Semantic data model of the core elements of an electronic invoice</t>
  </si>
  <si>
    <t>sestanki delovne skupine CEN/TC 434/WG 1</t>
  </si>
  <si>
    <t>dr. Rok Bojanc</t>
  </si>
  <si>
    <t>SIST IEC 60050-651:2019</t>
  </si>
  <si>
    <t>International Electrotechnical Vocabulary (IEV) - Part 651: Live working</t>
  </si>
  <si>
    <t xml:space="preserve">CLC/TC 100X - </t>
  </si>
  <si>
    <t xml:space="preserve">CLC/SR 100 - </t>
  </si>
  <si>
    <t>Railway applications - Energy measurement on board trains - Part 4: Communication</t>
  </si>
  <si>
    <t>Safety of machinery - Functional safety of safety-related control systems</t>
  </si>
  <si>
    <t>JHrastnik, MBečan</t>
  </si>
  <si>
    <t xml:space="preserve">6-Final draft for approval </t>
  </si>
  <si>
    <t xml:space="preserve">8-TB approval </t>
  </si>
  <si>
    <t>4-Stable draft</t>
  </si>
  <si>
    <t>1-Start of work</t>
  </si>
  <si>
    <t>CYBER</t>
  </si>
  <si>
    <t>70891</t>
  </si>
  <si>
    <t>Safety of machinery - Electrical equipment of machines - Part 32: Requirements for hoisting machines</t>
  </si>
  <si>
    <t>70958</t>
  </si>
  <si>
    <t>71657</t>
  </si>
  <si>
    <t>EN 60079-6:2015/FprA1:2019</t>
  </si>
  <si>
    <t>Explosive atmospheres - Part 7: Equipment protection by increased safety "e"</t>
  </si>
  <si>
    <t xml:space="preserve">CLC/TC 2 - </t>
  </si>
  <si>
    <t>TC/32</t>
  </si>
  <si>
    <t>SC32C</t>
  </si>
  <si>
    <t>Miniature fuses - Part 1: Definitions for miniature fuses and general requirements for miniature fuse-links</t>
  </si>
  <si>
    <t>Miniature fuses - Part 8: Fuse resistors with particular overcurrent protection</t>
  </si>
  <si>
    <t>MT 14</t>
  </si>
  <si>
    <t>Viktor Martinčič</t>
  </si>
  <si>
    <t>IEC TS 60815-1 ED2</t>
  </si>
  <si>
    <t>IEC TS 60815-2 ED2</t>
  </si>
  <si>
    <t>IEC TS 60815-3 ED2</t>
  </si>
  <si>
    <t>IEC 61109 ED3</t>
  </si>
  <si>
    <t>IEC 62217 ED3</t>
  </si>
  <si>
    <t>IEC TS 63264 ED1</t>
  </si>
  <si>
    <t>Selection and dimensioning of high-voltage insulators intended for use in polluted conditions - Part 1: Definitions, information and general principles</t>
  </si>
  <si>
    <t>Selection and dimensioning of high-voltage insulators intended for use in polluted conditions - Part 2: Ceramic and glass insulators for a.c. systems</t>
  </si>
  <si>
    <t>Selection and dimensioning of high-voltage insulators intended for use in polluted conditions - Part 3: Polymer insulators for a.c. systems</t>
  </si>
  <si>
    <t>Insulators for overhead lines - Composite suspension and tension insulators for a.c. systems with a nominal voltage greater than 1 000 V - Definitions, test methods and acceptance criteria</t>
  </si>
  <si>
    <t>WG 11</t>
  </si>
  <si>
    <t>MT 18</t>
  </si>
  <si>
    <t>MT 19</t>
  </si>
  <si>
    <t>PT 63264</t>
  </si>
  <si>
    <t>2 -Table of Contents and Scope</t>
  </si>
  <si>
    <t>SmartBan</t>
  </si>
  <si>
    <t>IEC TS 63290 ED1</t>
  </si>
  <si>
    <t>71016</t>
  </si>
  <si>
    <t>71145</t>
  </si>
  <si>
    <t>General requirements for arc fault detection devices</t>
  </si>
  <si>
    <t>Plugs, socket-outlets, vehicle connectors and vehicle inlets - Conductive charging of electric vehicles - Part 2: Dimensional compatibility requirements for AC pin and contact-tube accessories</t>
  </si>
  <si>
    <t>Installation couplers intended for permanent connection in fixed installations</t>
  </si>
  <si>
    <t xml:space="preserve">CEN/SS A07 - Translation services </t>
  </si>
  <si>
    <t>ISO/TC 37
Language and terminology</t>
  </si>
  <si>
    <t>SIST EN ISO 3166-1:2020</t>
  </si>
  <si>
    <t>SIST ISO 3166-2:2020</t>
  </si>
  <si>
    <t>SIST ISO 3166-3:2020</t>
  </si>
  <si>
    <t xml:space="preserve">Referenčna oznaka </t>
  </si>
  <si>
    <t>Naslov standardov</t>
  </si>
  <si>
    <t>9- Start of OAP</t>
  </si>
  <si>
    <t>ISO/TC 268/SC 1</t>
  </si>
  <si>
    <t xml:space="preserve">Smart Community infrastructures </t>
  </si>
  <si>
    <t>Electronic Invoicing</t>
  </si>
  <si>
    <t>CEN/CLC JTC 13</t>
  </si>
  <si>
    <t>Cybersecurity and Data Protection</t>
  </si>
  <si>
    <t>01-Oct-2017</t>
  </si>
  <si>
    <t>prEN XXX</t>
  </si>
  <si>
    <t>JT013031</t>
  </si>
  <si>
    <t>Managed Security Services Providers Requirements</t>
  </si>
  <si>
    <t xml:space="preserve">sestanki delovne skupine ISO/IEC JTC1/SC 22/ WG </t>
  </si>
  <si>
    <t>dr. Matevž Tadel</t>
  </si>
  <si>
    <t>sestanki delovnih skupin ISO/IEC JTC1/SC 27/ WG 1 in WG 2</t>
  </si>
  <si>
    <t>Igor Rozman</t>
  </si>
  <si>
    <t>Branko Šafarič</t>
  </si>
  <si>
    <t>IEC 60034-27-7 ED1</t>
  </si>
  <si>
    <t>Rotating electrical machines - Part 2-1: Standard methods for determining losses and efficiency from tests (excluding machines for traction vehicles)</t>
  </si>
  <si>
    <t>Rotating electrical machines - Part 2-2: Specific methods for determining separate losses of large machines from tests - Supplement to IEC 60034-2-1</t>
  </si>
  <si>
    <t>Rotating electrical machines - Part 2-3: Specific test methods for determining losses and efficiency of converter-fed AC motors</t>
  </si>
  <si>
    <t>Rotating electrical machines - Part 27-7: Insulation systems used in rotating electrical machines for sealed and moisture resistant winding type and quality control tests</t>
  </si>
  <si>
    <t>Document management - Part 2: Metadata elements and information reference model</t>
  </si>
  <si>
    <t>72513</t>
  </si>
  <si>
    <t>72514</t>
  </si>
  <si>
    <t>Safety of machinery - Electrical equipment of machines - Part 1: General requirements</t>
  </si>
  <si>
    <t>72469</t>
  </si>
  <si>
    <t>71762</t>
  </si>
  <si>
    <t>prEN IEC 62443-2-2</t>
  </si>
  <si>
    <t>Safety requirements for electrical equipment for measurement, control and laboratory use - Part 2-203: Particular requirements for industrial communication circuits and communication port interconnection</t>
  </si>
  <si>
    <t>Drago Majcen</t>
  </si>
  <si>
    <t>SIST EN 50549-2:2019</t>
  </si>
  <si>
    <t>Zahteve za vzporedno vezavo generatorskih postrojev z razdelilnim omrežjem - 2. del: Vezava s srednjenapetostnim razdelilnim omrežjem do vključno tipa B</t>
  </si>
  <si>
    <t>Electrical characteristics test methods of EDLC Module for Electric road vehicles</t>
  </si>
  <si>
    <t>Electric vehicle battery swap system - Part 1: General and guidance</t>
  </si>
  <si>
    <t>Live working - Footwear for electrical protection - Part 1: Insulating footwear and overboots</t>
  </si>
  <si>
    <t>Power transformers - Part 4: Guide to the lightning impulse and switching impulse testing - Power transformers and reactors</t>
  </si>
  <si>
    <t>Power systems management and associated information exchange - Data and communications security - Part 14: Cyber security event logging</t>
  </si>
  <si>
    <t>Photovoltaic (PV) module safety qualification - Part 1: Requirements for construction</t>
  </si>
  <si>
    <t>Photovoltaic (PV) module safety qualification - Part 2: Requirements for testing</t>
  </si>
  <si>
    <t>Photovoltaic (PV) systems - Requirements for testing, documentation and maintenance - Part 1: Grid connected systems - Documentation, commissioning tests and inspection</t>
  </si>
  <si>
    <t>Household and similar electrical appliances - Safety - Part 2-116: Particular requirements for furniture with electrically motorized parts</t>
  </si>
  <si>
    <t>EMC - Low frequency phenomena</t>
  </si>
  <si>
    <t>High power transient phenomena</t>
  </si>
  <si>
    <t>Electromagnetic Compatibility (EMC)</t>
  </si>
  <si>
    <t>Interference relating to industrial, scientific and medical radio-frequency apparatus, to other (heavy) industrial equipment, to overhead power lines, to high voltage equipment and to electric traction</t>
  </si>
  <si>
    <t>Electromagnetic disturbances related to electric/electronic equipment on vehicles and internal combustion engine powered devices</t>
  </si>
  <si>
    <t>Interference relating to household appliances tools, lighting equipment and similar apparatus</t>
  </si>
  <si>
    <t>IEC CISPR H</t>
  </si>
  <si>
    <t>Limits for the protection of radio services</t>
  </si>
  <si>
    <t>IEC CISPR I</t>
  </si>
  <si>
    <t>Electromagnetic compatibility of information technology equipment, multimedia equipment and receivers</t>
  </si>
  <si>
    <t>CLC/ETSI/JWG EMC</t>
  </si>
  <si>
    <t>CLC/SC 9X</t>
  </si>
  <si>
    <t>BLC Blockchain</t>
  </si>
  <si>
    <t>Doc. dr. Muhamed Turkanović</t>
  </si>
  <si>
    <t>Standardizacija na področju blockchain tehnologije</t>
  </si>
  <si>
    <t>Blockchain and distributed ledger technologies</t>
  </si>
  <si>
    <t>ISO/TC 307</t>
  </si>
  <si>
    <t>ISO/TC 307/AG 1</t>
  </si>
  <si>
    <t>SBP Review Advisory Group</t>
  </si>
  <si>
    <t>ISO/TC 307/AG 2</t>
  </si>
  <si>
    <t>Liaison Advisory Group</t>
  </si>
  <si>
    <t>ISO/TC 307/JWG 4</t>
  </si>
  <si>
    <t>ISO/TC 307/WG 1</t>
  </si>
  <si>
    <t>Foundations</t>
  </si>
  <si>
    <t>ISO/TC 307/WG 3</t>
  </si>
  <si>
    <t>Smart contracts and their applications</t>
  </si>
  <si>
    <t>ISO/TC 307/WG 5</t>
  </si>
  <si>
    <t>Governance</t>
  </si>
  <si>
    <t>ISO/TC 307/WG 6</t>
  </si>
  <si>
    <t>Use cases</t>
  </si>
  <si>
    <t>Joint ISO/TC 307 - ISO/IEC JTC 1/SC 27 WG: Security, privacy and identity for Blockchain and DLT</t>
  </si>
  <si>
    <t>CEN/CLC/JTC 19</t>
  </si>
  <si>
    <t>Blockchain and Distributed Ledger Technologies</t>
  </si>
  <si>
    <t>CEN/CLC</t>
  </si>
  <si>
    <t>Insulating liquids - Determination of the breakdown voltage at power frequency - Test method</t>
  </si>
  <si>
    <t>Specification for unused insulating mineral oils for cables with oil ducts</t>
  </si>
  <si>
    <t>Detection and determination of specified additives in mineral insulating oils</t>
  </si>
  <si>
    <t>Classification of insulating liquids</t>
  </si>
  <si>
    <t>Fluids for electrotechnical applications - Unused natural esters for transformers and similar electrical equipment</t>
  </si>
  <si>
    <t>Under Approval</t>
  </si>
  <si>
    <t>Railway applications - Electromagnetic compatibility - Part 4: Emission and immunity of the signalling and telecommunications apparatus</t>
  </si>
  <si>
    <t>Railway applications - Electromagnetic compatibility - Part 5: Emission and immunity of fixed power supply installations and apparatus</t>
  </si>
  <si>
    <t>Railway applications - Electromagnetic compatibility - Part 3-2: Rolling stock - Apparatus</t>
  </si>
  <si>
    <t>Railway applications - Electromagnetic compatibility - Part 3-1: Rolling stock - Train and complete vehicle</t>
  </si>
  <si>
    <t>Railway applications - Insulation coordination - Part 1: Basic requirements - Clearances and creepage distances for all electrical and electronic equipment</t>
  </si>
  <si>
    <t>Railway applications - Insulation coordination - Part 2: Overvoltages and related protection</t>
  </si>
  <si>
    <t>člani TC</t>
  </si>
  <si>
    <t>63124</t>
  </si>
  <si>
    <t>prEN 62818</t>
  </si>
  <si>
    <t>73693</t>
  </si>
  <si>
    <t>prEN IEC 61284</t>
  </si>
  <si>
    <t>Overhead lines - Requirements and tests for fittings</t>
  </si>
  <si>
    <t>IEC TS 62818-1 ED1</t>
  </si>
  <si>
    <t>IEC TS 62818-2 ED1</t>
  </si>
  <si>
    <t>Skupina</t>
  </si>
  <si>
    <t>Vodja</t>
  </si>
  <si>
    <t>74401</t>
  </si>
  <si>
    <t>Rotating electrical machines - Part 15: Impulse voltage withstand levels of form-wound stator coils for rotating a.c. machines</t>
  </si>
  <si>
    <t>Rotating electrical machines - Part 18-41: Partial discharge free electrical insulation systems (Type I) used in rotating electrical machines fed from voltage converters - Qualification and quality control tests</t>
  </si>
  <si>
    <t>Dimensions, marking and testing of carbon brushes and dimensions of brush-holders for electrical machinery</t>
  </si>
  <si>
    <t>Test procedures for determining physical properties of brush materials for electrical machines</t>
  </si>
  <si>
    <t>WG 28</t>
  </si>
  <si>
    <t>PT 60034-27-7</t>
  </si>
  <si>
    <t>WG 31</t>
  </si>
  <si>
    <t>Bernd Ponick</t>
  </si>
  <si>
    <t>Hans Krieg</t>
  </si>
  <si>
    <t>Andrea Cavallini</t>
  </si>
  <si>
    <t>Tyler Gaerke</t>
  </si>
  <si>
    <t>Ralf Pliquett</t>
  </si>
  <si>
    <t>Céline JOANNAN</t>
  </si>
  <si>
    <t>IEC 60034-15 ED4</t>
  </si>
  <si>
    <t>IEC 60034-18-41 ED2</t>
  </si>
  <si>
    <t>IEC 60034-35 ED1</t>
  </si>
  <si>
    <t>IEC 60413 ED2</t>
  </si>
  <si>
    <t>74453</t>
  </si>
  <si>
    <t>73429</t>
  </si>
  <si>
    <t>74666</t>
  </si>
  <si>
    <t>prEN IEC 62310-1</t>
  </si>
  <si>
    <t>Static transfer systems (STS) - Part 1: General and safety requirements</t>
  </si>
  <si>
    <t>Bi-directional grid connected power converters - Part 3: EMC requirements and test methods</t>
  </si>
  <si>
    <t>CLC/TC 44</t>
  </si>
  <si>
    <t>74528</t>
  </si>
  <si>
    <t>74527</t>
  </si>
  <si>
    <t>74577</t>
  </si>
  <si>
    <t>74592</t>
  </si>
  <si>
    <t>74735</t>
  </si>
  <si>
    <t>74726</t>
  </si>
  <si>
    <t>73008</t>
  </si>
  <si>
    <t>prEN IEC 63187</t>
  </si>
  <si>
    <t>Industrial process control systems - Part 2: Methods of evaluating the performance of intelligent valve positioners with pneumatic outputs mounted on an actuator valve assembly</t>
  </si>
  <si>
    <t>Industrial-process control systems - Methods of evaluating the performance of valve positioners with pneumatic outputs</t>
  </si>
  <si>
    <t>Industrial automation equipment and systems - Predictive maintenance</t>
  </si>
  <si>
    <t>Field device tool (FDT) interface specification - Part 1: Overview and guidance</t>
  </si>
  <si>
    <t>74774</t>
  </si>
  <si>
    <t>74560</t>
  </si>
  <si>
    <t>74775</t>
  </si>
  <si>
    <t>prEN IEC 61010-2-011</t>
  </si>
  <si>
    <t>prEN IEC 61010-2-012</t>
  </si>
  <si>
    <t>Safety requirements for electrical equipment for measurement, control, and laboratory use - Part 2-012: Particular requirements for climatic and environmental testing and other temperature conditioning equipment</t>
  </si>
  <si>
    <t>Sodelovanje strokovnjaka</t>
  </si>
  <si>
    <t>Sodelovenja strokovnjakinje</t>
  </si>
  <si>
    <t>Maruša Pirc</t>
  </si>
  <si>
    <t>BogdanSeliger</t>
  </si>
  <si>
    <t>Boštijan Glavič</t>
  </si>
  <si>
    <t>IEC/TC 108 - HGBSD</t>
  </si>
  <si>
    <t>Bogdan Seliger</t>
  </si>
  <si>
    <t>IEC TS 62271-320 ED1</t>
  </si>
  <si>
    <t>IEC 62271-201 ED3</t>
  </si>
  <si>
    <t>IEC TR 62271-307 ED2</t>
  </si>
  <si>
    <t>IEC 60947-5-5 ED2</t>
  </si>
  <si>
    <t>IEC 60947-10 ED1</t>
  </si>
  <si>
    <t>Low-voltage switchgear and controlgear assemblies - Part 4: Particular requirements for assemblies for construction sites (ACS)</t>
  </si>
  <si>
    <t>Low-voltage switchgear and controlgear assemblies - Part 3: Distribution boards intended to be operated by ordinary persons (DBO)</t>
  </si>
  <si>
    <t>Low-voltage switchgear and controlgear - Part 5-5: Control circuit devices and switching elements - Electrical emergency stop device with mechanical latching function</t>
  </si>
  <si>
    <t>Low-voltage switchgear and controlgear – Part 10: Semiconductor Circuit-Breakers</t>
  </si>
  <si>
    <t>High-voltage switchgear and controlgear - Part 201: AC solid-insulation enclosed switchgear and controlgear for rated voltages above 1 kV and up to and including 52 kV</t>
  </si>
  <si>
    <t>High-voltage switchgear and controlgear - Part 211: Direct connection between power transformers and gas-insulated metal-enclosed switchgear for rated voltages above 52 kV</t>
  </si>
  <si>
    <t>High-voltage switchgear and controlgear - Part 307: Guidance for the extension of validity of type tests of AC metal and solid-insulation enclosed switchgear and controlgear for rated voltages above 1 kV and up to and including 52 kV</t>
  </si>
  <si>
    <t>High-voltage switchgear and controlgear - Part 320: Environmental aspects and life cycle assessment rules</t>
  </si>
  <si>
    <t>ETSI/TC ERM VGRM</t>
  </si>
  <si>
    <t>ETSI/TC ERM TGMARINE</t>
  </si>
  <si>
    <t>ETSI/TC mWT</t>
  </si>
  <si>
    <t>ETSI/TC DECT TDE</t>
  </si>
  <si>
    <t>Technology dissemination and external relations</t>
  </si>
  <si>
    <t>6+3 častni člani</t>
  </si>
  <si>
    <t>CLC/SR 86A</t>
  </si>
  <si>
    <t>CLC/SR 86</t>
  </si>
  <si>
    <t>CLC/TC 86</t>
  </si>
  <si>
    <t>Fibre optics</t>
  </si>
  <si>
    <t>Fibres and cables</t>
  </si>
  <si>
    <t>INT AFI</t>
  </si>
  <si>
    <t>Evolution of management towards autonomic future internet</t>
  </si>
  <si>
    <t>MTS TDL</t>
  </si>
  <si>
    <t>MTS TST</t>
  </si>
  <si>
    <t>Testing</t>
  </si>
  <si>
    <t>Test description language</t>
  </si>
  <si>
    <t>73042</t>
  </si>
  <si>
    <t>73701</t>
  </si>
  <si>
    <t>72935</t>
  </si>
  <si>
    <t>74490</t>
  </si>
  <si>
    <t>74661</t>
  </si>
  <si>
    <t>69744</t>
  </si>
  <si>
    <t>prEN IEC 63407</t>
  </si>
  <si>
    <t>Boxes and enclosures for electrical accessories for household and similar fixed electrical installations - Part 22: Particular requirements for connecting boxes and enclosures</t>
  </si>
  <si>
    <t>Conductive charging of electric vehicles - Contact interface for automated connection device (ACD)</t>
  </si>
  <si>
    <t>Plugs, fixed or portable socket- outlets and appliance inlets for industrial purposes - Part 1: General requirements</t>
  </si>
  <si>
    <t>CLC/TC 23BX</t>
  </si>
  <si>
    <t xml:space="preserve">CLC/TC 22X </t>
  </si>
  <si>
    <t>CLC/TC 22X - Power electronics</t>
  </si>
  <si>
    <t>CLC/TC 85X</t>
  </si>
  <si>
    <t>CLC/TC 108X</t>
  </si>
  <si>
    <t>Audio, video and information technology equipment - Routine electrical safety testing in production</t>
  </si>
  <si>
    <t>74984</t>
  </si>
  <si>
    <t>74981</t>
  </si>
  <si>
    <t>74444</t>
  </si>
  <si>
    <t>74983</t>
  </si>
  <si>
    <t>74979</t>
  </si>
  <si>
    <t>74980</t>
  </si>
  <si>
    <t>74982</t>
  </si>
  <si>
    <t>prEN IEC 60079-32-2</t>
  </si>
  <si>
    <t>prEN IEC 60079-1</t>
  </si>
  <si>
    <t>prEN IEC 60079-46</t>
  </si>
  <si>
    <t>FprEN 50270:2021</t>
  </si>
  <si>
    <t>Explosive atmospheres - Part 32-2: Electrostatics hazards - Tests</t>
  </si>
  <si>
    <t>Explosive atmospheres - Part 0: Equipment - General requirements</t>
  </si>
  <si>
    <t>Explosive atmospheres - Part 1: Equipment protection by flameproof enclosures "d"</t>
  </si>
  <si>
    <t>Explosive atmospheres - Part 46: Equipment assemblies</t>
  </si>
  <si>
    <t>Explosive atmospheres - Part 5: Equipment protection by powder filling "q"</t>
  </si>
  <si>
    <t>PRVD</t>
  </si>
  <si>
    <t>eHEALTH; Presence preserving proximity function trigger (3PFT)</t>
  </si>
  <si>
    <t>74323</t>
  </si>
  <si>
    <t>74324</t>
  </si>
  <si>
    <t>prEN IEC 61466-1</t>
  </si>
  <si>
    <t>74966</t>
  </si>
  <si>
    <t>74877</t>
  </si>
  <si>
    <t>prEN IEC 82045-2</t>
  </si>
  <si>
    <t>Sestanek ISO/TC 211 + sestanek AHG 8</t>
  </si>
  <si>
    <t>SIST EN ISO 19115-1:2015/A2:2021</t>
  </si>
  <si>
    <t>Geografske informacije - Metapodatki - 1. del: Osnove - Dopolnilo A2 (ISO 19115-1:2014/Amd 1:2020)</t>
  </si>
  <si>
    <t xml:space="preserve">Language and Terminology </t>
  </si>
  <si>
    <t>Translation, interpreting and related technology</t>
  </si>
  <si>
    <t>ISO/TC 46/SC 10</t>
  </si>
  <si>
    <t>Requirements for document storage and conditions for preservation</t>
  </si>
  <si>
    <t xml:space="preserve">ISO/AWI 233-1 </t>
  </si>
  <si>
    <t>ISO/TC 46/SC 10 - Requirements for document storage and conditions for preservation</t>
  </si>
  <si>
    <t>CEN/TC 440</t>
  </si>
  <si>
    <t>Electronic Public Procurement</t>
  </si>
  <si>
    <t xml:space="preserve">sestanki delovne skupine ISO/IEC JTC1/SC 35/ WG </t>
  </si>
  <si>
    <t>dr. Matjaž Debevc</t>
  </si>
  <si>
    <t>73998</t>
  </si>
  <si>
    <t>74878</t>
  </si>
  <si>
    <t>74973</t>
  </si>
  <si>
    <t>74003</t>
  </si>
  <si>
    <t xml:space="preserve">CLC/SR 32B </t>
  </si>
  <si>
    <t>72946</t>
  </si>
  <si>
    <t>72240</t>
  </si>
  <si>
    <t xml:space="preserve">CLC/SR 32C </t>
  </si>
  <si>
    <t>Project</t>
  </si>
  <si>
    <t>Title</t>
  </si>
  <si>
    <t>Status</t>
  </si>
  <si>
    <t>Current Stage</t>
  </si>
  <si>
    <t>Under Drafting</t>
  </si>
  <si>
    <t>2016-03-15</t>
  </si>
  <si>
    <t>CLC/prTS 61851-3-3(61604)</t>
  </si>
  <si>
    <t>prEN IEC 61851-23-1:2020(64601)</t>
  </si>
  <si>
    <t>prEN IEC 61851-23-3(74732)</t>
  </si>
  <si>
    <t>2021-09-13</t>
  </si>
  <si>
    <t>prEN IEC 62576-2(70967)</t>
  </si>
  <si>
    <t>2019-11-25</t>
  </si>
  <si>
    <t>Electric vehicle battery swap system - Part 2: Safety requirements</t>
  </si>
  <si>
    <t>2020-11-27</t>
  </si>
  <si>
    <t>prEN IEC 63110-2(74972)</t>
  </si>
  <si>
    <t>Protocol for Management of Electric Vehicles charging and discharging infrastructures - Part 2: Technical protocol specifications and requirements</t>
  </si>
  <si>
    <t>2021-10-18</t>
  </si>
  <si>
    <t>prEN IEC 63110-3(74456)</t>
  </si>
  <si>
    <t>Protocol for Management of Electric Vehicles charging and discharging infrastructures - Part 3: Requirements for conformance tests</t>
  </si>
  <si>
    <t>2021-07-19</t>
  </si>
  <si>
    <t>Under Enquiry</t>
  </si>
  <si>
    <t>prEN IEC 63119-3(74455)</t>
  </si>
  <si>
    <t>prEN IEC 63119-4(74454)</t>
  </si>
  <si>
    <t>prEN IEC 63243(74778)</t>
  </si>
  <si>
    <t>Interoperability and safety of dynamic wireless power transfer (WPT) for electric vehicles</t>
  </si>
  <si>
    <t>2021-09-20</t>
  </si>
  <si>
    <t>Current Stage Date</t>
  </si>
  <si>
    <t>prEN IEC 60903(74772)</t>
  </si>
  <si>
    <t>prEN IEC 60984(74771)</t>
  </si>
  <si>
    <t>Approved</t>
  </si>
  <si>
    <t>2021-07-12</t>
  </si>
  <si>
    <t>prEN IEC 63232-1-1(74395)</t>
  </si>
  <si>
    <t>prEN IEC 63232-1-2(74396)</t>
  </si>
  <si>
    <t>Live working - Hand protective devices against the thermal hazards of an electric arc - Part 1-2: Test methods - Method 2: Determination of arc protection class of hand protective devices by using a constrained and directed arc (box test)</t>
  </si>
  <si>
    <t>FprEN IEC 63247-1:2020(69670)</t>
  </si>
  <si>
    <t>prEN 50131-1(73558)</t>
  </si>
  <si>
    <t>Alarm systems - Intrusion and hold-up systems - Part 1: System requirements</t>
  </si>
  <si>
    <t>Preliminary</t>
  </si>
  <si>
    <t>2021-02-15</t>
  </si>
  <si>
    <t>prEN 50661-7(68894)</t>
  </si>
  <si>
    <t>2019-01-21</t>
  </si>
  <si>
    <t>2019-07-15</t>
  </si>
  <si>
    <t>Building intercom systems - Part 1-1: System requirements - General</t>
  </si>
  <si>
    <t>2020-12-21</t>
  </si>
  <si>
    <t>Low-voltage electrical installations - Part 7-706: Requirements for special installations or locations - Conducting locations with restricted movement</t>
  </si>
  <si>
    <t>2021-08-16</t>
  </si>
  <si>
    <t>Low-voltage electrical installations - Part 7-710: Requirements for special installations or locations - Medical locations</t>
  </si>
  <si>
    <t>2021-04-19</t>
  </si>
  <si>
    <t>2021-06-09</t>
  </si>
  <si>
    <t>Low voltage electrical installations - Part 7-712: Requirements for special installations or locations - Solar photovoltaic (PV) power supply systems</t>
  </si>
  <si>
    <t>EN IEC 63044-3:2018/prA1:2020(70794)</t>
  </si>
  <si>
    <t>2021-06-08</t>
  </si>
  <si>
    <t>Fixed accessories intended for household and similar purposes that supply power through an interface</t>
  </si>
  <si>
    <t>prEN 50561-1(75086)</t>
  </si>
  <si>
    <t>prEN 50561-3(75088)</t>
  </si>
  <si>
    <t>Powerline communication apparatus used in low voltage installations - Radio disturbance characteristics - Limits and methods of measurement – Part 3: Apparatus operating above 30 MHz</t>
  </si>
  <si>
    <t>prEN 50561-4(75089)</t>
  </si>
  <si>
    <t>prEN 50561-5(75090)</t>
  </si>
  <si>
    <t xml:space="preserve"> Radio disturbance characteristics - Limits and methods of measurement Part 5: PLC in outdoor Photovoltaic (PV) sites (EN 50561)</t>
  </si>
  <si>
    <t>FprEN IEC 55012:2018(66061)</t>
  </si>
  <si>
    <t>prEN IEC 55037(74736)</t>
  </si>
  <si>
    <t>EN 61000-3-3:2013/prAA(75006)</t>
  </si>
  <si>
    <t>Electromagnetic compatibility (EMC) - Part 3: Limits - Section 3: Limitation of voltage fluctuations and flicker in low-voltage supply systems for equipment with rated current ≤ 16 A</t>
  </si>
  <si>
    <t>Electromagnetic compatibility (EMC) - Part 4-2: Testing and measurement techniques - Electrostatic discharge immunity test</t>
  </si>
  <si>
    <t>prEN IEC 61000-4-29(75029)</t>
  </si>
  <si>
    <t>Electromagnetic compatibility (EMC) - Part 4-29: Testing and measurement techniques - Voltage dips, short interruptions and voltage variations on d.c. input power port immunity tests</t>
  </si>
  <si>
    <t>prEN IEC 61000-4-30(75030)</t>
  </si>
  <si>
    <t>Electromagnetic compatibility (EMC) - Part 4-30: Testing and measurement techniques - Power quality measurement methods</t>
  </si>
  <si>
    <t>EN IEC 61000-6-3:2021/prA1 (Frag 4)(74847)</t>
  </si>
  <si>
    <t>prEN IEC 60704-2-19(73952)</t>
  </si>
  <si>
    <t>2021-05-03</t>
  </si>
  <si>
    <t>Performance evaluation methods of robots for household and similar use</t>
  </si>
  <si>
    <t>TC 13</t>
  </si>
  <si>
    <t>IEC/SC 8A</t>
  </si>
  <si>
    <t>Grid Integration of Renewable Energy Generation</t>
  </si>
  <si>
    <t>IEC/SC 8B</t>
  </si>
  <si>
    <t>Decentralized electrical energy systems</t>
  </si>
  <si>
    <t>IEC/SC 8C</t>
  </si>
  <si>
    <t>Network Management in Interconnected Electric Power Systems</t>
  </si>
  <si>
    <t>IEC/SyC LVDC</t>
  </si>
  <si>
    <t>Low Voltage Direct Current and Low Voltage Direct Current for Electricity Access</t>
  </si>
  <si>
    <t>IEC/SyC Smart Cities</t>
  </si>
  <si>
    <t>Electrotechnical aspects of Smart Cities</t>
  </si>
  <si>
    <t>IEC/SyC Smart Energy</t>
  </si>
  <si>
    <t>Smart Energy</t>
  </si>
  <si>
    <t>2016-07-11</t>
  </si>
  <si>
    <t>prEN IEC 61643-11(70096)</t>
  </si>
  <si>
    <t>TC 37A</t>
  </si>
  <si>
    <t>prEN 61850-6-2(67012)</t>
  </si>
  <si>
    <t>2018-04-10</t>
  </si>
  <si>
    <t>prEN IEC 61850-7-410(74770)</t>
  </si>
  <si>
    <t>Communication networks and systems for power utility automation - Part 7-410: Basic communication structure - Hydroelectric power plants - Communication for monitoring and control</t>
  </si>
  <si>
    <t>prEN IEC 61968-8(74590)</t>
  </si>
  <si>
    <t>Application integration at electric utilities - System interfaces for distribution management - Part 8: Interfaces for customer operations</t>
  </si>
  <si>
    <t>prEN 61968-11:2017(63983)</t>
  </si>
  <si>
    <t>2017-11-03</t>
  </si>
  <si>
    <t>prEN IEC 61970-303(74782)</t>
  </si>
  <si>
    <t>Energy Management System Application Program Interface (EMS-API) - Part 303: Common information model (CIM), Network Model Management</t>
  </si>
  <si>
    <t>prEN IEC 61970-459(74781)</t>
  </si>
  <si>
    <t>Energy Management System Application Program Interface (EMS-API) - Part 459: Framework for managing shared network model information</t>
  </si>
  <si>
    <t>prEN IEC 61970-501(74596)</t>
  </si>
  <si>
    <t>Energy management system application program interface (EMS-API) - Part 501: Common Information Model Resource Description Framework (CIM RDF) schema</t>
  </si>
  <si>
    <t>prEN IEC 62351-14(70961)</t>
  </si>
  <si>
    <t>Photovoltaics in buildings - Part 1: BIPV modules</t>
  </si>
  <si>
    <t>Photovoltaics in buildings - Part 2: BIPV systems</t>
  </si>
  <si>
    <t>Photovoltaic devices - Part 8: Measurement of spectral responsivity of a photovoltaic (PV) device</t>
  </si>
  <si>
    <t>Photovoltaic devices - Part 9-1: Collimated beam solar simulator performance requirements</t>
  </si>
  <si>
    <t>Photovoltaic systems - Power conditioners - Procedure for measuring efficiency</t>
  </si>
  <si>
    <t>Photovoltaic (PV) module performance testing and energy rating - Part 2: Spectral responsivity, incidence angle and module operating temperature measurements</t>
  </si>
  <si>
    <t>Safety of power converters for use in photovoltaic power systems - Part 1: General requirements</t>
  </si>
  <si>
    <t>Safety of power converters for use in photovoltaic power systems - Part 2: Particular requirements for inverters</t>
  </si>
  <si>
    <t>Utility-interconnected photovoltaic inverters - Test procedure of islanding prevention measures</t>
  </si>
  <si>
    <t>Concentrator photovoltaic (CPV) modules and assemblies - Safety qualification</t>
  </si>
  <si>
    <t>Solar photovoltaic tracking systems - Part 1: Design qualification for horizontal one-axis solar tracking system</t>
  </si>
  <si>
    <t>Photovoltaic power generating systems connection with grid - Conformity assessment for power conversion equipment - Part 4: Interface protection and fault ride through</t>
  </si>
  <si>
    <t>Photovoltaic power generating systems connection with grid - Conformity assessment for power conversion equipment - Part 6: Power control functions and grid support</t>
  </si>
  <si>
    <t>Lightning protection system components (LPSC) - Part 2: Requirements for conductors and earth electrodes</t>
  </si>
  <si>
    <t>TC 81X</t>
  </si>
  <si>
    <t>Household and similar electrical appliances - Safety - Particular requirements for commercial electric tumble dryers</t>
  </si>
  <si>
    <t>Household and similar electrical appliances - Safety - Particular requirements for commercial electric washing machines</t>
  </si>
  <si>
    <t>Household and similar electrical appliances - Safety - Part 2-4: Particular requirements for spin extractors</t>
  </si>
  <si>
    <t>Household and similar electrical appliances - Safety - Part 2-27: Particular requirements for appliances for skin exposure to optical radiation</t>
  </si>
  <si>
    <t>EN 60335-2-50:2003/FprA2:2017(62379)</t>
  </si>
  <si>
    <t>2017-03-24</t>
  </si>
  <si>
    <t>FprEN 60335-2-58:2021(63516)</t>
  </si>
  <si>
    <t>TC 61</t>
  </si>
  <si>
    <t>SIST-TP CLC/TR 60079-32-1:2019</t>
  </si>
  <si>
    <t>Eksplozivne atmosfere - 32-1. del: Elektrostatske nevarnosti - Navodilo (IEC/TS 60079-32-1:2013, IEC/TS 60079-32-1:2013/A1:2017)</t>
  </si>
  <si>
    <t xml:space="preserve">Mednarodni elektrotehniški slovar - 426. del: Oprema za eksplozivne atmosfere (osem jezični) angleške in francoske strani - podvojene </t>
  </si>
  <si>
    <t>PWI 36-10</t>
  </si>
  <si>
    <t>PWI 36-11</t>
  </si>
  <si>
    <t>IEC TS 63414 ED1</t>
  </si>
  <si>
    <t>IEC TS 63432 ED1</t>
  </si>
  <si>
    <t>Guidance for testing and diagnostics of polymer insulators with respect to water induced corona</t>
  </si>
  <si>
    <t>Composite pin insulators for distribution lines</t>
  </si>
  <si>
    <t>Artificial pollution tests on high-voltage insulators made of hydrophobicity transfer materials to be used on a.c. and d.c. systems</t>
  </si>
  <si>
    <t>Room temperature vulcanising (RTV) silicone rubber for outdoor insulators</t>
  </si>
  <si>
    <t>Xidong Liang</t>
  </si>
  <si>
    <t>Bastian Robben</t>
  </si>
  <si>
    <t>Fabian Lehretz</t>
  </si>
  <si>
    <t>Igor Gutman</t>
  </si>
  <si>
    <t>Massimo Marzinotto</t>
  </si>
  <si>
    <t>PT 63432</t>
  </si>
  <si>
    <t>36/535/NP</t>
  </si>
  <si>
    <t>Semiconductor converters - General requirements and line commutated converters - Part 1-1: Specification of basic requirements</t>
  </si>
  <si>
    <t>Voltage sourced converter (VSC) valves for high-voltage direct current (HVDC) power transmission - Electrical testing</t>
  </si>
  <si>
    <t>75924</t>
  </si>
  <si>
    <t>76009</t>
  </si>
  <si>
    <t>prEN IEC 63285-3</t>
  </si>
  <si>
    <t>Safety of machinery - Application of protective equipment to detect the presence of persons</t>
  </si>
  <si>
    <t>Safety of machinery - Requirements for cableless control systems of machinery</t>
  </si>
  <si>
    <t>prEN IEC 62745</t>
  </si>
  <si>
    <t>74965</t>
  </si>
  <si>
    <t>76011</t>
  </si>
  <si>
    <t>Enterprise-control system integration - Part 5: Business to manufacturing transactions</t>
  </si>
  <si>
    <t>Enterprise-control system integration - Part 2: Object and attributes for enterprise-control system integration</t>
  </si>
  <si>
    <t>Automation engineering of modular systems in the process industry - General concept and interfaces</t>
  </si>
  <si>
    <t>Enterprise-control system integration - Part 4: Objects models attributes for manufacturing operations management integration</t>
  </si>
  <si>
    <t>Batch control - Part 1: Models and terminology</t>
  </si>
  <si>
    <t>Security for industrial automation and control systems - Part 2-2: IACS Security Protection</t>
  </si>
  <si>
    <t>Unified reference model for smart manufacturing</t>
  </si>
  <si>
    <t>prEN IEC 62264-5</t>
  </si>
  <si>
    <t>prEN IEC 62264-2</t>
  </si>
  <si>
    <t>prEN IEC 63280</t>
  </si>
  <si>
    <t>prEN IEC 62264-4</t>
  </si>
  <si>
    <t>prEN IEC 62264-7</t>
  </si>
  <si>
    <t>prEN IEC 62453-1:2022</t>
  </si>
  <si>
    <t>75662</t>
  </si>
  <si>
    <t>75927</t>
  </si>
  <si>
    <t>75925</t>
  </si>
  <si>
    <t>74967</t>
  </si>
  <si>
    <t>75926</t>
  </si>
  <si>
    <t>75975</t>
  </si>
  <si>
    <t>75715</t>
  </si>
  <si>
    <t>75337</t>
  </si>
  <si>
    <t>75855</t>
  </si>
  <si>
    <t>Safety requirements for electrical equipment for measurement, control, and laboratory use - Part 1: General requirements</t>
  </si>
  <si>
    <t>EN 61010-1:2010/prA2</t>
  </si>
  <si>
    <t>75016</t>
  </si>
  <si>
    <t>75330</t>
  </si>
  <si>
    <t>IEC 60050-821:2017</t>
  </si>
  <si>
    <t>International Electrotechnical Vocabulary (IEV) - Part 821: Signalling and security apparatus for railways</t>
  </si>
  <si>
    <t>SIST EN 50119:2020</t>
  </si>
  <si>
    <t>Railway applications - Fixed installations - Electric traction overhead contact lines</t>
  </si>
  <si>
    <t>prEN IEC 60034-27-7</t>
  </si>
  <si>
    <t>prEN IEC 60034-18-41</t>
  </si>
  <si>
    <t>prEN IEC 60034-35</t>
  </si>
  <si>
    <t>74978</t>
  </si>
  <si>
    <t>75852</t>
  </si>
  <si>
    <t>75853</t>
  </si>
  <si>
    <t>76379</t>
  </si>
  <si>
    <t>IEC TS 60034-38 ED1</t>
  </si>
  <si>
    <t>Rotating electrical machines - Part 12: Starting performance of single-speed three-phase cage induction motors</t>
  </si>
  <si>
    <t>Guidelines for condition-based evaluation and maintenance of cylindrical-rotor synchronous generators</t>
  </si>
  <si>
    <t>2/2101/NP</t>
  </si>
  <si>
    <t>Jinsong Wang</t>
  </si>
  <si>
    <t>Greg Stone</t>
  </si>
  <si>
    <t>Bo Yang</t>
  </si>
  <si>
    <t>prEN IEC 60079-2:2022</t>
  </si>
  <si>
    <t>EN 60079-5:2015/prA1:2021</t>
  </si>
  <si>
    <t>00305171</t>
  </si>
  <si>
    <t>prEN ISO/IEC 80079-50</t>
  </si>
  <si>
    <t>Explosion venting devices</t>
  </si>
  <si>
    <t>2060</t>
  </si>
  <si>
    <t>4060</t>
  </si>
  <si>
    <t>SIST EN IEC 60079-0:2018</t>
  </si>
  <si>
    <t>Eksplozivne atmosfere - 0. del: Oprema - Splošne zahteve (IEC 60079-0:2011, spremenjen)</t>
  </si>
  <si>
    <t>preveden predhodnik</t>
  </si>
  <si>
    <t>76200</t>
  </si>
  <si>
    <t>prEN IEC 62040-5-1</t>
  </si>
  <si>
    <t>prEN IEC 62040-1</t>
  </si>
  <si>
    <t>EN IEC 62040-1:2019/prA2:2022</t>
  </si>
  <si>
    <t>76178</t>
  </si>
  <si>
    <t>Functional safety - Part 1: Framework for safety critical E/E/PE systems for defence industry applications</t>
  </si>
  <si>
    <t>Programmable controllers - Part 3: Programming languages</t>
  </si>
  <si>
    <t>76088</t>
  </si>
  <si>
    <t>76086</t>
  </si>
  <si>
    <t>76087</t>
  </si>
  <si>
    <t>Safety requirements for electrical equipment for measurement, control, and laboratory use - Part 2-030: Particular requirements for equipment having testing or measuring circuits</t>
  </si>
  <si>
    <t>Safety requirements for electrical equipment for measurement, control, and laboratory use - Part 2-033: Particular requirements for hand-held multimeters and other meters for domestic and professional use, capable of measuring mains voltage</t>
  </si>
  <si>
    <t>76096</t>
  </si>
  <si>
    <t>76095</t>
  </si>
  <si>
    <t>75601</t>
  </si>
  <si>
    <t>Data container format for wearable sensor</t>
  </si>
  <si>
    <t>74665</t>
  </si>
  <si>
    <t>Optical transmission systems using RFoG technology (TA5)</t>
  </si>
  <si>
    <t>Cable networks for television signals, sound signals and interactive services - Part 11: Safety</t>
  </si>
  <si>
    <t>76057</t>
  </si>
  <si>
    <t>prEN IEC 81346-2</t>
  </si>
  <si>
    <t>Industrial systems, installations and equipment and industrial products - Structuring principles and reference designations - Part 2: Classification of objects and codes for classes</t>
  </si>
  <si>
    <t>Colin McCullough</t>
  </si>
  <si>
    <t>Digital Enhanced Cordless Telecommunications (DECT); Harmonised Standard for access to radio spectrum; Part 1: DECT, DECT Evolution and DECT ULE</t>
  </si>
  <si>
    <t>76668</t>
  </si>
  <si>
    <t>SC 32B</t>
  </si>
  <si>
    <t>SIST-TP IEC TR 60269-5:2014/AMD1:2023</t>
  </si>
  <si>
    <t>Nizkonapetostne varovalke - 5. del: Navodila za uporabo nizkonapetostnih varovalk - Dopolnilo A1</t>
  </si>
  <si>
    <t>SIST-TP IEC TR 60269-5:2022</t>
  </si>
  <si>
    <t>Nizkonapetostne varovalke - 5. del: Navodila za uporabo nizkonapetostnih varovalk</t>
  </si>
  <si>
    <t>75759</t>
  </si>
  <si>
    <t>75760</t>
  </si>
  <si>
    <t>75009</t>
  </si>
  <si>
    <t>75762</t>
  </si>
  <si>
    <t>75761</t>
  </si>
  <si>
    <t>76531</t>
  </si>
  <si>
    <t>75248</t>
  </si>
  <si>
    <t>76612</t>
  </si>
  <si>
    <t>76056</t>
  </si>
  <si>
    <t>prEN IEC 63418</t>
  </si>
  <si>
    <t>EN IEC 60669-2-1:2022/prA1</t>
  </si>
  <si>
    <t>EN 62606:2013/FprA2:2022</t>
  </si>
  <si>
    <t>EN 62606:2013/FprAB</t>
  </si>
  <si>
    <t>EN IEC 60309-1:2022/prAA</t>
  </si>
  <si>
    <t>FprEN IEC 62991:2022</t>
  </si>
  <si>
    <t>Switches for household and similar fixed electrical installations - Part 2-2: Particular requirements - Electromagnetic remote-control switches (RCS)</t>
  </si>
  <si>
    <t>Switches for household and similar fixed electrical installations - Part 2-3: Particular requirements - Time-delay switches (TDS)</t>
  </si>
  <si>
    <t>Devices for the connection of luminaires for household and similar purposes - Part 1: General requirements</t>
  </si>
  <si>
    <t>Switches for household and similar fixed electrical installations - Part 2-4: Particular requirements - Isolating switches</t>
  </si>
  <si>
    <t>Plugs, socket-outlets, vehicle connectors and vehicle inlets - Conductive charging of electric vehicles - Part 3: Dimensional compatibility requirements for DC and AC/DC pin and contact-tube vehicle couplers</t>
  </si>
  <si>
    <t>System referencing conductor switching device</t>
  </si>
  <si>
    <t>IEC/SC 23E P-članstvo</t>
  </si>
  <si>
    <t>Uroš Zupanc</t>
  </si>
  <si>
    <t>prEN IEC 61851-1(75675)</t>
  </si>
  <si>
    <t>Electric vehicle conductive charging system - Part 1: General requirements</t>
  </si>
  <si>
    <t>2022-01-31</t>
  </si>
  <si>
    <t>prEN IEC 61851-21-1(76171)</t>
  </si>
  <si>
    <t>2022-05-30</t>
  </si>
  <si>
    <t>prEN IEC 61980-4(76172)</t>
  </si>
  <si>
    <t>Interoperability and safety of high power wireless power transfer (H-WPT) for electric vehicles</t>
  </si>
  <si>
    <t>Information exchange for electric vehicle charging roaming service - Part 1: General</t>
  </si>
  <si>
    <t>Information exchange for Electric Vehicle charging roaming service -  Part 3: Message structure</t>
  </si>
  <si>
    <t>Information exchange for Electric Vehicle charging roaming service - Part 4: Cybersecurity and information privacy</t>
  </si>
  <si>
    <t>prEN IEC 63380-4(76168)</t>
  </si>
  <si>
    <t>prEN IEC 63381(76175)</t>
  </si>
  <si>
    <t>prEN IEC 63382-2(76169)</t>
  </si>
  <si>
    <t>prEN IEC 63382-3(76170)</t>
  </si>
  <si>
    <t>Zupanc</t>
  </si>
  <si>
    <t>Zupanc, Uroš</t>
  </si>
  <si>
    <t>prEN 50130-4(76341)</t>
  </si>
  <si>
    <t>Alarm systems - Part 4: Electromagnetic compatibility - Product family standard: Immunity requirements for components of fire, intruder, hold up, CCTV, access control and social alarm systems</t>
  </si>
  <si>
    <t>prEN 50131-2-8(76632)</t>
  </si>
  <si>
    <t>Alarm systems - Intrusion and hold-up systems - Part 2-8: Intrusion detectors - Shock detectors</t>
  </si>
  <si>
    <t>prEN 50131-3(76130)</t>
  </si>
  <si>
    <t>Alarm systems - Intrusion and hold-up systems - Part 3: Control and Indicating Equipment</t>
  </si>
  <si>
    <t>prEN 50134-1(76133)</t>
  </si>
  <si>
    <t>Alarm systems - Social alarm systems - Part 1: System requirements</t>
  </si>
  <si>
    <t>2022-03-21</t>
  </si>
  <si>
    <t>prEN IEC 62820-1-1(75251)</t>
  </si>
  <si>
    <t>2021-11-22</t>
  </si>
  <si>
    <t>prEN IEC 62820-1-2(75606)</t>
  </si>
  <si>
    <t>Building intercom systems - Part 1-2: System requirements - Building intercom systems using the internet protocol (IP)</t>
  </si>
  <si>
    <t>2022-01-17</t>
  </si>
  <si>
    <t>prEN IEC 63232-2(75423)</t>
  </si>
  <si>
    <t>Live working - Hand protective devices against the thermal hazards of an electric arc - Part 2: Requirements</t>
  </si>
  <si>
    <t>Low-voltage surge protective devices - Part 41: Surge protective devices connected to DC low-voltage power systems - Requirements and test methods</t>
  </si>
  <si>
    <t>EN IEC 55016-1-1:2019/prA1(76680)</t>
  </si>
  <si>
    <t>EN IEC 61000-3-2:2019/prA2 (Frag 4)(76470)</t>
  </si>
  <si>
    <t>EN IEC 61000-3-2:2019/prA2 (Frag 2)(76472)</t>
  </si>
  <si>
    <t>EN IEC 61000-3-2:2019/prA2 (Frag 1)(76473)</t>
  </si>
  <si>
    <t>EN IEC 61000-3-2:2019/prA2 (Frag 3)(76471)</t>
  </si>
  <si>
    <t>EN IEC 61000-6-3:2021/prA1:2022 (Frag 2)(74852)</t>
  </si>
  <si>
    <t>Powerline communication apparatus used in low voltage installations - Radio disturbance characteristics - Limits and methods of measurement - Part 4: Apparatus including MIMO capability</t>
  </si>
  <si>
    <t>Industrial, scientific and medical equipment - Radio-frequency disturbance characteristics - Limits and methods of measurement</t>
  </si>
  <si>
    <t>Specification for radio disturbance and immunity measuring apparatus and methods - Part 1-1: Radio disturbance and immunity measuring apparatus - Measuring apparatus</t>
  </si>
  <si>
    <t>Electromagnetic compatibility of multimedia equipment - Emission requirements</t>
  </si>
  <si>
    <t>Electromagnetic compatibility (EMC) - Part 3-2: Limits - Limits for harmonic current emissions (equipment input current ≤16 A per phase)</t>
  </si>
  <si>
    <t>Voltage characteristics of electricity supplied by public electricity networks</t>
  </si>
  <si>
    <t>2022-11-07</t>
  </si>
  <si>
    <t>EN 60038:2011/prA2 (Fragment 2)(75674)</t>
  </si>
  <si>
    <t>EN 60038:2011/prA2 (Fragment 1)(63051)</t>
  </si>
  <si>
    <t>2022-09-16</t>
  </si>
  <si>
    <t>2022-08-05</t>
  </si>
  <si>
    <t>Household and similar electrical appliances - Safety - Part 2-25: Particular requirements for microwave ovens, including combination microwave ovens</t>
  </si>
  <si>
    <t>FprEN IEC 60335-2-27:2022(71382)</t>
  </si>
  <si>
    <t>2022-09-05</t>
  </si>
  <si>
    <t>2021-12-07</t>
  </si>
  <si>
    <t>prEN IEC 60335-2-116:2022(71396)</t>
  </si>
  <si>
    <t>prEN IEC 60335-2-116:2022/prAA:2022(71397)</t>
  </si>
  <si>
    <t>prEN IEC 63458-1:2022(76590)</t>
  </si>
  <si>
    <t>High Pressure Water Jet Machines - Safety - Part 1: High Pressure Water Jet Unit</t>
  </si>
  <si>
    <t>prEN IEC 63458-2:2022(76591)</t>
  </si>
  <si>
    <t>High Pressure Water Jet Machines - Safety - Part 2: High Pressure hoses, hose lines and connectors</t>
  </si>
  <si>
    <t>prEN IEC 63458-3:2022(76592)</t>
  </si>
  <si>
    <t>High Pressure Water Jet Machines - Safety - Part 3: High Pressure Spraying Device</t>
  </si>
  <si>
    <t>FprEN IEC 60335-2-27:2022/FprA11:2022(71383)</t>
  </si>
  <si>
    <t>2022-11-24</t>
  </si>
  <si>
    <t>2022-01-10</t>
  </si>
  <si>
    <t>Professional and commercial coffee machines - Methods for measuring energy consumption and productivity</t>
  </si>
  <si>
    <t>Durability - Measurement method for the assessment of the reliability of washing machines for household use</t>
  </si>
  <si>
    <t>Household and similar electrical appliances - Test code for the determination of airborne acoustical noise - Part 2-19: Particular requirements for air cleaners</t>
  </si>
  <si>
    <t>prEN IEC 63086-2-2(75331)</t>
  </si>
  <si>
    <t>2021-12-02</t>
  </si>
  <si>
    <t>prEN IEC 63086-2-5(75241)</t>
  </si>
  <si>
    <t>prEN IEC 63086-2-6(75242)</t>
  </si>
  <si>
    <t>Household and similar electrical air cleaning appliances - Methods for measuring the performance - Part 2-6: Particular requirements for fresh-air air cleaners</t>
  </si>
  <si>
    <t>prEN IEC 63437(75931)</t>
  </si>
  <si>
    <t>2022-04-04</t>
  </si>
  <si>
    <t>Matej Mokricki dipl.inž.</t>
  </si>
  <si>
    <t>Low-voltage switchgear and controlgear - Product data and properties for information exchange - Part 1: Catalogue data</t>
  </si>
  <si>
    <t>Switchgear and controlgear and their assemblies for low voltage - Environmental aspects</t>
  </si>
  <si>
    <t>Low-voltage switchgear and controlgear - Part 1: General rules</t>
  </si>
  <si>
    <t>Low-voltage switchgear and controlgear - Part 3: Switches, disconnectors, switch-disconnectors and fuse-combination units</t>
  </si>
  <si>
    <t>Low-voltage switchgear and controlgear - Part 4-1: Contactors and motor-starters - Electromechanical contactors and motor-starters</t>
  </si>
  <si>
    <t>Low-voltage switchgear and controlgear - Part 5-3: Control circuit devices and switching elements - Requirements for proximity devices with defined behaviour under fault conditions (PDDB)</t>
  </si>
  <si>
    <t>Low-voltage switchgear and controlgear - Part 7-1: Ancillary equipment - Terminal blocks for copper conductors</t>
  </si>
  <si>
    <t>Electromechanical contactors for household and similar purposes</t>
  </si>
  <si>
    <t>Low-voltage switchgear and controlgear - Controller-device interfaces (CDIs) - Part 3: DeviceNet</t>
  </si>
  <si>
    <t>Low-voltage switchgear and controlgear assemblies - Part 6: Busbar trunking systems (busways)</t>
  </si>
  <si>
    <t>IEC 62271-205 ED2</t>
  </si>
  <si>
    <t>IEC 62271-208 ED1</t>
  </si>
  <si>
    <t>IEC 62683-1 ED2</t>
  </si>
  <si>
    <t>IEC 62683-2-2 ED1</t>
  </si>
  <si>
    <t>IEC 63058 ED1</t>
  </si>
  <si>
    <t>IEC 60947-1 ED7</t>
  </si>
  <si>
    <t>IEC 60947-3/AMD1 ED4</t>
  </si>
  <si>
    <t>IEC 60947-4-2/AMD1 ED4</t>
  </si>
  <si>
    <t>IEC 60947-5-3 ED3</t>
  </si>
  <si>
    <t>Amendment 1 - Low-voltage switchgear and controlgear - Part 3: Switches, disconnectors, switch-disconnectors and fuse-combination units</t>
  </si>
  <si>
    <t>IEC 60947-7-1 ED4</t>
  </si>
  <si>
    <t>IEC 61439-6 ED2</t>
  </si>
  <si>
    <t>Low-voltage switchgear and controlgear assemblies - Part 8: Assemblies for use in photovoltaic installations</t>
  </si>
  <si>
    <t>PNW</t>
  </si>
  <si>
    <t>Aleksander Oblak</t>
  </si>
  <si>
    <t>HD 60364-5-57:2022(64478)</t>
  </si>
  <si>
    <t>Low-voltage electrical installations - Part 5-57: Selection and erection of electrical equipment - Erection of stationary secondary batteries</t>
  </si>
  <si>
    <t>prHD 60364-7-702(73262)</t>
  </si>
  <si>
    <t>prHD 60364-7-706:2021(74589)</t>
  </si>
  <si>
    <t>Low-voltage electrical installations - Part 7-711: Requirements for special installations or locations - Temporary electrical installations for exhibitions and entertainment related purposes</t>
  </si>
  <si>
    <t>prHD 60364-7-717(76624)</t>
  </si>
  <si>
    <t>Low-voltage electrical installations - Part 7-717: Requirements for special installations or locations - Mobile or transportable units</t>
  </si>
  <si>
    <t>2022-09-12</t>
  </si>
  <si>
    <t>prHD 60364-7-751(75790)</t>
  </si>
  <si>
    <t>Low-voltage electrical installations - Part 7-751: Requirements for special installations or locations - Low voltage generating sets</t>
  </si>
  <si>
    <t>2022-02-28</t>
  </si>
  <si>
    <t>HD 60364-8-82:2022(71162)</t>
  </si>
  <si>
    <t>Low-voltage electrical installations - Part 8-82: Functional aspects - Prosumer's low-voltage electrical installations</t>
  </si>
  <si>
    <t>TC 64</t>
  </si>
  <si>
    <t>prEN 50090-4-4(76630)</t>
  </si>
  <si>
    <t>General requirements for Home and Building Electronic Systems (HBES) and Building Automation and Control Systems (BACS) - Part 7: IT security and data protection - User Guide</t>
  </si>
  <si>
    <t>TC 205</t>
  </si>
  <si>
    <t>TC 215</t>
  </si>
  <si>
    <t>Power transformers - Additional European requirements - Part 1-1: Common part - General requirements</t>
  </si>
  <si>
    <t>Power transformers - Additional European requirements - Part 3-1: Large power transformer - General requirements</t>
  </si>
  <si>
    <t>Power transformers - Part 57-1202: Liquid immersed phase-shifting transformers</t>
  </si>
  <si>
    <t>TC 14</t>
  </si>
  <si>
    <t>TC 78</t>
  </si>
  <si>
    <t>TC 79</t>
  </si>
  <si>
    <t>TC 59X</t>
  </si>
  <si>
    <t>TC 69X</t>
  </si>
  <si>
    <t>prEN 50732(76116)</t>
  </si>
  <si>
    <t>prEN IEC 62056-8-11(75819)</t>
  </si>
  <si>
    <t>2022-03-07</t>
  </si>
  <si>
    <t>EN 61850-7-3:2011/prA2(75696)</t>
  </si>
  <si>
    <t>Communication networks and systems for power utility automation - Part 7-3: Basic communication structure - Common data classes</t>
  </si>
  <si>
    <t>2022-02-07</t>
  </si>
  <si>
    <t>TC 57</t>
  </si>
  <si>
    <t>prEN IEC 62561-8(75578)</t>
  </si>
  <si>
    <t>Lightning protection system components (LPSC) - Part 8: Requirements for components for isolated LPS</t>
  </si>
  <si>
    <t>prEN IEC 62561-9(77037)</t>
  </si>
  <si>
    <t>Lightning protection system components (LPSC) - Part 9 Requirements for components for protection against dangerous touch voltage</t>
  </si>
  <si>
    <t>2022-11-21</t>
  </si>
  <si>
    <t>ISO/TC 307/AG 3</t>
  </si>
  <si>
    <t>Digital currencies</t>
  </si>
  <si>
    <t>ISO/TC 307/AHG 4</t>
  </si>
  <si>
    <t>DLT and carbon markets</t>
  </si>
  <si>
    <t>ISO/TC 307/WG 7</t>
  </si>
  <si>
    <t>Interoperability</t>
  </si>
  <si>
    <t>CLC/TC 10</t>
  </si>
  <si>
    <t>Fluids for electrotechnical application: Specifications for the re-use of mixtures of gases alternative to SF&lt;sub&gt;6&lt;/sub&gt;</t>
  </si>
  <si>
    <t>Klofutar, Vesna</t>
  </si>
  <si>
    <t>TC 8X</t>
  </si>
  <si>
    <t>TC 210</t>
  </si>
  <si>
    <t>mag. Nada Čibej</t>
  </si>
  <si>
    <t>prEN ISO 17651-3</t>
  </si>
  <si>
    <t>ISO/AWI 5127</t>
  </si>
  <si>
    <t>ISO/AWI TR 24633-1</t>
  </si>
  <si>
    <t>ISO/WD TR 24633-2.2</t>
  </si>
  <si>
    <t>prCEN/TS XXX</t>
  </si>
  <si>
    <t>JT013057</t>
  </si>
  <si>
    <t>JT013051</t>
  </si>
  <si>
    <t>Guidelines on a sectoral cybersecurity assessment</t>
  </si>
  <si>
    <t>sestanki delovne skupine CEN/TC 278/WG 15</t>
  </si>
  <si>
    <t>dr. Sara Guerra de Oliveira</t>
  </si>
  <si>
    <t>Boštjan Pintar</t>
  </si>
  <si>
    <t>prEN IEC 61683</t>
  </si>
  <si>
    <t>prEN IEC 63409-5</t>
  </si>
  <si>
    <t>prEN 50583-2</t>
  </si>
  <si>
    <t>prEN IEC 63409-6</t>
  </si>
  <si>
    <t>EN 62920:2017/prAB</t>
  </si>
  <si>
    <t>prEN IEC 62920</t>
  </si>
  <si>
    <t>EN IEC 61853-4:2018/prA1</t>
  </si>
  <si>
    <t>EN IEC 61215-2:2021/prA1</t>
  </si>
  <si>
    <t>EN IEC 61853-3:2018/prA1</t>
  </si>
  <si>
    <t>prEN IEC 62688</t>
  </si>
  <si>
    <t>prEN IEC 63409-1</t>
  </si>
  <si>
    <t>prEN IEC 63104</t>
  </si>
  <si>
    <t>EN 60904-8:2014/prA1</t>
  </si>
  <si>
    <t>EN 61853-1:2011/prA1</t>
  </si>
  <si>
    <t>prEN IEC 62109-1</t>
  </si>
  <si>
    <t>prEN IEC 62116</t>
  </si>
  <si>
    <t>prEN IEC 60904-9-1</t>
  </si>
  <si>
    <t>prEN IEC 62817-1</t>
  </si>
  <si>
    <t>prEN IEC 63387-1</t>
  </si>
  <si>
    <t>prEN IEC 62253</t>
  </si>
  <si>
    <t>prEN IEC 62109-2</t>
  </si>
  <si>
    <t>prEN 50583-1</t>
  </si>
  <si>
    <t>prEN IEC 63409-4</t>
  </si>
  <si>
    <t>prEN IEC 63467</t>
  </si>
  <si>
    <t>EN 61853-2:2016/prA1</t>
  </si>
  <si>
    <t>EN IEC 61215-1:2021/prA1</t>
  </si>
  <si>
    <t>prEN IEC 62446-1:2022</t>
  </si>
  <si>
    <t>Photovoltaic (PV) module performance testing and energy rating - Part 4: Standard reference climatic profiles</t>
  </si>
  <si>
    <t>Terrestrial photovoltaic (PV) modules - Design qualification and type approval - Part 2: Test procedures</t>
  </si>
  <si>
    <t>Photovoltaic (PV) module performance testing and energy rating - Part 3: Energy rating of PV modules</t>
  </si>
  <si>
    <t>Photovoltaic (PV) module performance testing and energy rating - Part 1: Irradiance and temperature performance measurements and power rating</t>
  </si>
  <si>
    <t>Photovoltaic pumping systems - Design qualification and performance measurements</t>
  </si>
  <si>
    <t>Connectors for DC-application in photovoltaic systems - Safety requirements and tests</t>
  </si>
  <si>
    <t>Connectors for AC-application in photovoltaic (PV) systems - Safety requirements and tests</t>
  </si>
  <si>
    <t>Terrestrial photovoltaic (PV) modules - Design qualification and type approval - Part 1: Test requirements</t>
  </si>
  <si>
    <t>Power line communication for DC shutdown equipment - Communication signal, physical layer</t>
  </si>
  <si>
    <t>Current stage</t>
  </si>
  <si>
    <t>Code</t>
  </si>
  <si>
    <t>Original TC</t>
  </si>
  <si>
    <t>dr. Marko Topič</t>
  </si>
  <si>
    <t>IEC/IEEE 65700-19-03 ED2</t>
  </si>
  <si>
    <t>Bushings for DC application</t>
  </si>
  <si>
    <t>Flavio Mario Mauri</t>
  </si>
  <si>
    <t>Jean-Christophe RIBOUD</t>
  </si>
  <si>
    <t>Lars Jonsson</t>
  </si>
  <si>
    <t>JWG 7</t>
  </si>
  <si>
    <t>JMT 9</t>
  </si>
  <si>
    <t>76769</t>
  </si>
  <si>
    <t>prEN IEC 61800-9-1:2022</t>
  </si>
  <si>
    <t>Bi-directional grid connected power converters - Part 1: General and safety requirements</t>
  </si>
  <si>
    <t>Energy Storage Power Converter (ESPC) Sub-System for use in Electrical Energy Storage Systems (EESS) - Part 3: Method of specifying the performance and test requirements</t>
  </si>
  <si>
    <t>Amendment 2 - Uninterruptible power systems (UPS) - Part 1: Safety requirements</t>
  </si>
  <si>
    <t>5060</t>
  </si>
  <si>
    <t>6055</t>
  </si>
  <si>
    <t>77271</t>
  </si>
  <si>
    <t>prEN IEC 60204-1</t>
  </si>
  <si>
    <t>76734</t>
  </si>
  <si>
    <t>76732</t>
  </si>
  <si>
    <t>76735</t>
  </si>
  <si>
    <t>76739</t>
  </si>
  <si>
    <t>76733</t>
  </si>
  <si>
    <t>76738</t>
  </si>
  <si>
    <t>76669</t>
  </si>
  <si>
    <t>76736</t>
  </si>
  <si>
    <t>77270</t>
  </si>
  <si>
    <t>prEN IEC 61508-5</t>
  </si>
  <si>
    <t>prEN IEC 61508-7</t>
  </si>
  <si>
    <t>prEN IEC 61508-4</t>
  </si>
  <si>
    <t>prEN IEC 61508-1</t>
  </si>
  <si>
    <t>prEN IEC 61508-6</t>
  </si>
  <si>
    <t>prEN IEC 61508-2</t>
  </si>
  <si>
    <t>prEN IEC 61802</t>
  </si>
  <si>
    <t>prEN IEC 61508-3</t>
  </si>
  <si>
    <t>EN 61131-2:2017</t>
  </si>
  <si>
    <t>Functional safety of electrical/electronic/programmable electronic safety-related systems - Part 5: Examples of methods for the determination of safety integrity levels (see Functional Safety and IEC 61508)</t>
  </si>
  <si>
    <t>Functional safety of electrical/electronic/programmable electronic safety-related systems - Part 7: Overview of techniques and measures (see Functional Safety and IEC 61508)</t>
  </si>
  <si>
    <t>Functional safety of electrical/electronic/programmable electronic safety-related systems - Part 4: Definitions and abbreviations (see Functional Safety and IEC 61508)</t>
  </si>
  <si>
    <t>Functional safety of electrical/electronic/programmable electronic safety-related systems - Part 1: General requirements (see Functional Safety and IEC 61508)</t>
  </si>
  <si>
    <t>Functional safety of electrical/electronic/programmable electronic safety-related systems - Part 6: Guidelines on the application of IEC 61508-2 and IEC 61508-3 (see Functional Safety and IEC 61508)</t>
  </si>
  <si>
    <t>Functional safety of electrical/electronic/programmable electronic safety-related systems - Part 2: Requirements for electrical/electronic/programmable electronic safety-related systems (see Functional Safety and IEC 61508)</t>
  </si>
  <si>
    <t>Test specification for IEC/IEEE 60802</t>
  </si>
  <si>
    <t>Functional safety of electrical/electronic/programmable electronic safety-related systems - Part 3: Software requirements (see Functional Safety and IEC 61508)</t>
  </si>
  <si>
    <t>Electrical equipment for measurement, control and laboratory use - EMC requirements - Part 2-6: Particular requirements - In vitro diagnostic (IVD) medical equipment</t>
  </si>
  <si>
    <t>Industrial-process measurement and control - Programmable controllers - Part 2: Equipment requirements and tests</t>
  </si>
  <si>
    <t>SIST EN IEC 61952-1:2019</t>
  </si>
  <si>
    <t>Izolatorji za nadzemne vode - Kompozitni linijski podporni izolatorji za izmenične sisteme z nazivno napetostjo nad 1000 V - 1. del: Definicije, končni priključki in označevanje (IEC 61952-1:2019)</t>
  </si>
  <si>
    <t>76525</t>
  </si>
  <si>
    <t>Rotating electrical machines - Part 30-3: Efficiency classes of high voltage AC motors (IE code)</t>
  </si>
  <si>
    <t>IEC 60034-18-31 ED3</t>
  </si>
  <si>
    <t>IEC 60034-27-8 ED1</t>
  </si>
  <si>
    <t>Rotating electrical machines - Part 18-31: Functional evaluation of insulation systems - Test procedures for form-wound windings - Thermal evaluation and classification of insulation systems used in rotating machines</t>
  </si>
  <si>
    <t>Rotating machinery - Part 27-8: Detection of interturn short-circuits in rotor windings of cylindrical rotor synchronous generator</t>
  </si>
  <si>
    <t>Thomas Hillmer</t>
  </si>
  <si>
    <t>PT 60034-27-8</t>
  </si>
  <si>
    <t>Eksplozivne atmosfere - Protieksplozijska zaščita - 1. del: Osnovni pojmi in metodologija</t>
  </si>
  <si>
    <t>predhodnik preveden</t>
  </si>
  <si>
    <t>WG 4</t>
  </si>
  <si>
    <t>Priprava izvirnega standarda za področje e-arhiviranja</t>
  </si>
  <si>
    <r>
      <t xml:space="preserve">SIST EN IEC 60034-1:2023  </t>
    </r>
    <r>
      <rPr>
        <sz val="8"/>
        <color rgb="FFFF0000"/>
        <rFont val="Arial"/>
        <family val="2"/>
        <charset val="238"/>
      </rPr>
      <t xml:space="preserve">predhodnik preveden </t>
    </r>
  </si>
  <si>
    <t>Mesarič, Golob</t>
  </si>
  <si>
    <t>Railway Applications - Requirements for software development</t>
  </si>
  <si>
    <t>Electronic railway equipment - Train communication network (TCN) - Part 2-6: On-board to ground communication</t>
  </si>
  <si>
    <t>Railway applications - Rolling stock - Fuel cell systems for propulsion - Part 1: Fuel cell system</t>
  </si>
  <si>
    <t>Electronic railway equipment - Train communication network (TCN) - Part 1: General architecture</t>
  </si>
  <si>
    <t>Railway applications - Rolling stock equipment - Shock and vibration tests</t>
  </si>
  <si>
    <t>Electronic railway equipment - On board driving data recording system - Part 3: Audio and video recording</t>
  </si>
  <si>
    <t>Railway applications - Technical criteria for the coordinations in neutral-section passing system for train</t>
  </si>
  <si>
    <t>Railway applications - Urban guided transport management and command/control systems - Part 1: System principles and fundamental concepts</t>
  </si>
  <si>
    <t>Railway applications - Urban guided transport management and command/control systems - Part 3: System requirements specification</t>
  </si>
  <si>
    <t>Railway applications - Urban guided transport management and command/control systems - Part 2: Functional requirements specification</t>
  </si>
  <si>
    <t>Interoperability and safety of dynamic wireless power transfer (WPT) for railways</t>
  </si>
  <si>
    <t>prEN IEC 61851-21-2(77325)</t>
  </si>
  <si>
    <t>Electric vehicle conductive charging system - Part 21-2: Electric vehicle requirements for conductive connection to an AC/DC supply - EMC requirements for off board electric vehicle charging systems</t>
  </si>
  <si>
    <t>2023-01-16</t>
  </si>
  <si>
    <t>FprEN IEC 61851-23:2023(63680)</t>
  </si>
  <si>
    <t>FprEN IEC 61851-24:2023(63679)</t>
  </si>
  <si>
    <t>Electric vehicle conductive charging system - Part 24: Digital communication between a DC EV supply equipment and an electric vehicle for control of DC charging</t>
  </si>
  <si>
    <t>Communication networks and systems for power utility automation - Part 10: Conformance testing</t>
  </si>
  <si>
    <t>2023-07-17</t>
  </si>
  <si>
    <t>prEN IEC 62351-8(78089)</t>
  </si>
  <si>
    <t>Power systems management and associated information exchange - Data and communications security - Part 8: Role-based access control for power system management</t>
  </si>
  <si>
    <t>2023-05-22</t>
  </si>
  <si>
    <t>2023-09-08</t>
  </si>
  <si>
    <t>Mednarodni elektrotehniški slovar - 651. del: Delo pod napetostjo</t>
  </si>
  <si>
    <t>CLC/TC 3</t>
  </si>
  <si>
    <t>CLC/SC 3C</t>
  </si>
  <si>
    <t>CLC/SC 3D</t>
  </si>
  <si>
    <t xml:space="preserve">Polnoprvani član </t>
  </si>
  <si>
    <t>78189</t>
  </si>
  <si>
    <t>prEN IEC 81346-14</t>
  </si>
  <si>
    <t>CLC/SR 3 - Information structures, documentation and graphical symbols</t>
  </si>
  <si>
    <t>Tehnični odbor</t>
  </si>
  <si>
    <t>Project Reference</t>
  </si>
  <si>
    <t>Document Reference</t>
  </si>
  <si>
    <t>Working Group</t>
  </si>
  <si>
    <t>Project Leader</t>
  </si>
  <si>
    <t>Fcst. Publ. Date</t>
  </si>
  <si>
    <t>PRVN</t>
  </si>
  <si>
    <t>BPUB</t>
  </si>
  <si>
    <t>2025-01</t>
  </si>
  <si>
    <t>2025-09</t>
  </si>
  <si>
    <t>2023-02-10</t>
  </si>
  <si>
    <t>2023-05-26</t>
  </si>
  <si>
    <t>prHD 60364-7-711:2023(75502)</t>
  </si>
  <si>
    <t>prHD 60364-7-712:2023(75186)</t>
  </si>
  <si>
    <t>2023-09-29</t>
  </si>
  <si>
    <t>2023-10-10</t>
  </si>
  <si>
    <t>2023-10-06</t>
  </si>
  <si>
    <t>Nizkonapetostne električne inštalacije - 4-43. del: Zaščitni ukrepi - Zaščita pred nadtoki</t>
  </si>
  <si>
    <t>HD 60364-7-710:2021</t>
  </si>
  <si>
    <t>HD 60364-7-710:2021/A11:2021</t>
  </si>
  <si>
    <t>Low voltage electrical installations - Part 7-710: Requirements for special installations or locations - Medical locations</t>
  </si>
  <si>
    <t>Čakamo privzem CLC HD standarda</t>
  </si>
  <si>
    <t>50.20</t>
  </si>
  <si>
    <t>SIST EN 50110-1:2023</t>
  </si>
  <si>
    <t>Obratovanje električnih postrojev - 1. del: Splošne zahteve</t>
  </si>
  <si>
    <t>Insulators for overhead lines - Composite suspension and tension insulators for a.c. systems with a nominal voltage greater than 1 000 v - Definitions, test methods and acceptance criteria</t>
  </si>
  <si>
    <t>4599</t>
  </si>
  <si>
    <t>Railway applications - Electronic power converters for fixed installations - Part 3-2: AC traction applications - Static frequency converter</t>
  </si>
  <si>
    <t>Railway applications - Electronic power converters for fixed installations - Part 2-1: DC traction applications - Diode rectifiers</t>
  </si>
  <si>
    <t>Railway applications - Electronic power converters for fixed installations - Part 1: General requirements</t>
  </si>
  <si>
    <t>Electronic railway equipment - On-board multimedia and telematic subsystems for railways - Part 1: General architecture</t>
  </si>
  <si>
    <t>30.99.0979</t>
  </si>
  <si>
    <t>IEC 60050-811:2017</t>
  </si>
  <si>
    <t>Mednarodni elektrotehniški slovar - Poglavje 811: Električna vleka</t>
  </si>
  <si>
    <t>77379</t>
  </si>
  <si>
    <t>78487</t>
  </si>
  <si>
    <t>prEN IEC 61995-1:2023</t>
  </si>
  <si>
    <t>prEN IEC 61995-2:2023</t>
  </si>
  <si>
    <t>prEN IEC 61995-1:2023/prAA:2023</t>
  </si>
  <si>
    <t>prEN IEC 60669-2-4:2023</t>
  </si>
  <si>
    <t>Methods of measurement and declaration of the detection range of detectors - Passive infrared detectors for major and minor motion detection</t>
  </si>
  <si>
    <t>Devices for the connection of luminaires for household and similar purposes - Part 2: Standard sheets for dcl</t>
  </si>
  <si>
    <t>78405</t>
  </si>
  <si>
    <t>78322</t>
  </si>
  <si>
    <t>77673</t>
  </si>
  <si>
    <t>77674</t>
  </si>
  <si>
    <t>77672</t>
  </si>
  <si>
    <t>prEN IEC 63464-1</t>
  </si>
  <si>
    <t>prEN IEC 60898-3:2023/prA1:2023</t>
  </si>
  <si>
    <t>prEN IEC 60898-3:2023/prAA:2023</t>
  </si>
  <si>
    <t>prEN IEC 60898-3:2023</t>
  </si>
  <si>
    <t>Electrical accessories - Circuit-breakers for overcurrent protection for household and similar installations - Part 3: Circuit-breakers for DC operation</t>
  </si>
  <si>
    <t>In-cable control and protection device (IC-CPD) for mode 2 charging of electric road vehicles</t>
  </si>
  <si>
    <t>78328</t>
  </si>
  <si>
    <t>78758</t>
  </si>
  <si>
    <t>78327</t>
  </si>
  <si>
    <t>78329</t>
  </si>
  <si>
    <t>Low-voltage docking connectors for removable energy storage units</t>
  </si>
  <si>
    <t xml:space="preserve">CLC/SR 23K </t>
  </si>
  <si>
    <t>Particular requirements for source switching equipment (SSE)</t>
  </si>
  <si>
    <t>Switches for appliances - Part 1: General requirements</t>
  </si>
  <si>
    <t>78091</t>
  </si>
  <si>
    <t>78461</t>
  </si>
  <si>
    <t>77378</t>
  </si>
  <si>
    <t>68693</t>
  </si>
  <si>
    <t>71761</t>
  </si>
  <si>
    <t>prEN IEC 60034-18-32</t>
  </si>
  <si>
    <t>prEN IEC 60034-18-31</t>
  </si>
  <si>
    <t>prEN IEC 60034-12:2023</t>
  </si>
  <si>
    <t>FprEN IEC 60034-11:2020</t>
  </si>
  <si>
    <t>FprEN IEC 60034-9:2021</t>
  </si>
  <si>
    <t>Rotating electrical machines - Part 18-32: Functional evaluation of insulation systems (Type II) - Electrical endurance qualification procedures for form-wound windings</t>
  </si>
  <si>
    <t>Rotating electrical machines - Part 35: Technical requirements for electrical sheet metal and strip metal used in electrical machines</t>
  </si>
  <si>
    <t>Rotating electrical machines - Part 11: Thermal protection</t>
  </si>
  <si>
    <t>Rotating electrical machines - Part 9: Noise limits</t>
  </si>
  <si>
    <t>Rotating electrical machines - Part 27-2: On-line partial discharge measurements on the stator winding insulation</t>
  </si>
  <si>
    <t>Rotating electrical machines - Part 1: Rating and performance</t>
  </si>
  <si>
    <t>Digital Enhanced Cordless Telecommunications (DECT); Common Interface (CI); Part 3: Medium Access Control (MAC) layer</t>
  </si>
  <si>
    <t>DECT-2020 New Radio (NR); Part 1: Overview; Release 2</t>
  </si>
  <si>
    <t>DECT-2020 New Radio (NR); Part 4: MAC layer; Release 2</t>
  </si>
  <si>
    <t>DECT-2020 New Radio (NR); Part 5: DLC and Convergence layers; Release 2</t>
  </si>
  <si>
    <t>DECT-2020 New Radio (NR); Part 2: Radio reception and transmission requirements; Release 2</t>
  </si>
  <si>
    <t>DECT-2020 New Radio (NR); Part 3: Physical layer; Release 2</t>
  </si>
  <si>
    <t>eHEALTH; The role of AI in eHealth</t>
  </si>
  <si>
    <t>Guide for the development of Harmonised Standards falling under article 3.2 of the Radio Equipment Directive (RED); Meteorological and Primary Radars</t>
  </si>
  <si>
    <t>ElectroMagnetic Compatibility (EMC) standard for marine radio equipment and services; Harmonised Standard for electromagnetic compatibility; Part 7: Specific conditions for Maritime Broadband Radiolink equipment</t>
  </si>
  <si>
    <t>Commercially available amateur radio equipment; Harmonised Standard for access to the radio spectrum</t>
  </si>
  <si>
    <t>Intelligent Transport Systems (ITS); Vehicular Communications; Basic Set of Applications; Facilities layer protocols and communication requirements for infrastructure services; Release 2</t>
  </si>
  <si>
    <t>Intelligent Transport Systems (ITS); Collective Perception Service (CPS); Release 2</t>
  </si>
  <si>
    <t>Intelligent Transport Systems (ITS); Testing; Conformance test specifications for Vulnerable Road Users (VRU) awareness service Part 3: Abstract Test Suite (ATS) and Protocol Implementation eXtra Information for Testing (PIXIT); Release 2</t>
  </si>
  <si>
    <t>Intelligent Transport Systems (ITS); Feasibility study on the use of UWB; Release 2</t>
  </si>
  <si>
    <t>Intelligent Transport Systems (ITS); Profile for 5G NR-V2X Sidelink Direct Communication; Release 2</t>
  </si>
  <si>
    <t>Intelligent Transport Systems (ITS) Security Access Control; Release 2</t>
  </si>
  <si>
    <t>Intelligent Transport Systems (ITS); NR-V2X and LTE-V2X Access layer in the 5 GHz frequency band; Test Specification; Release 2</t>
  </si>
  <si>
    <t xml:space="preserve">ETSI TS 103 301 V0.0.1 </t>
  </si>
  <si>
    <t xml:space="preserve">ETSI TS 104 018-3 V </t>
  </si>
  <si>
    <t xml:space="preserve">ETSI TS 103 831 V </t>
  </si>
  <si>
    <t>Optical fibre cables - Part 1-216: Generic specification - Basic optical cable test procedures - Environmental test methods - Compound flow (drip), Method F16</t>
  </si>
  <si>
    <t>Fibre optic interconnecting devices and passive components - Basic test and measurement procedures - Part 3-52: Examinations and measurements – Guide hole and alignment pin deformation constant for angled physically contacting rectangular ferrules</t>
  </si>
  <si>
    <t>Fibre optic interconnecting devices and passive components - Basic test and measurement procedures - Part 2-37: Tests - Cable bending for fibre optic protective housings and hardened connectors</t>
  </si>
  <si>
    <t>prEN IEC 61300-3-50</t>
  </si>
  <si>
    <t>Fibre optic interconnecting devices and passive components - Basic test and measurement procedures - Part 3-50: Examinations and measurements - Crosstalk for optical spatial switches</t>
  </si>
  <si>
    <t>prEN IEC 61169-1-9</t>
  </si>
  <si>
    <t>Radio-frequency connectors- Part 1-9: Mechanical test methods- Safety wire hole pull-out</t>
  </si>
  <si>
    <t>prEN IEC 61169-23</t>
  </si>
  <si>
    <t>Radio-frequency connectors - Part 23: Pin and socket connector for use with 3.5 mm rigid precision coaxial lines with inner diameter of outer conductor of 3.5 mm (0.1378 in)</t>
  </si>
  <si>
    <t>Passive RF and microwave devices, intermodulation level measurement - Part 8: Measurement of passive intermodulation generated by objects exposed to RF radiation</t>
  </si>
  <si>
    <t>Passive RF and microwave devices, intermodulation level measurement - Part 3: Measurement of passive intermodulation in coaxial connectors</t>
  </si>
  <si>
    <t>IEC 62807-2</t>
  </si>
  <si>
    <t>IEC 61169-23</t>
  </si>
  <si>
    <t>EN 50193-1:2016/prA2(77608)</t>
  </si>
  <si>
    <t>Electric instantaneous water heaters - Methods for measuring the Performance - Part 1: General requirements</t>
  </si>
  <si>
    <t>2023-03-22</t>
  </si>
  <si>
    <t>EN 50193-2-1:2016/prA2(77609)</t>
  </si>
  <si>
    <t>Electric instantaneous water heaters - Part 2-1: Methods for measuring the performance - Multifunctional electric instantaneous water heaters</t>
  </si>
  <si>
    <t>EN 50193-2-2:2016/prA2(77610)</t>
  </si>
  <si>
    <t>Electric instantaneous water heaters - Part 2-2: Performance requirements - Single point of use electric instantaneous showers - Efficiency</t>
  </si>
  <si>
    <t>EN 50559:2013/prA2(78784)</t>
  </si>
  <si>
    <t xml:space="preserve"> Electric room heating, underfloor heating, characteristics of performance - Definitions, method of testing, sizing and formula symbols</t>
  </si>
  <si>
    <t>2023-11-08</t>
  </si>
  <si>
    <t>2023-11-10</t>
  </si>
  <si>
    <t>Electric forced convection ovens, steam cookers and combination ovens for professional use - Test methods for measuring the performance</t>
  </si>
  <si>
    <t>2023-10-27</t>
  </si>
  <si>
    <t>Electric dishwashers for household use - Methods for measuring the performance</t>
  </si>
  <si>
    <t>EN 60531:2000/prAB(78782)</t>
  </si>
  <si>
    <t>Household electric thermal storage room heaters - Methods for measuring performance</t>
  </si>
  <si>
    <t>prEN IEC 60619(77229)</t>
  </si>
  <si>
    <t>Electrically operated food preparation appliances - Methods for measuring the performance</t>
  </si>
  <si>
    <t>2022-12-19</t>
  </si>
  <si>
    <t>EN 60675:1995/prAB(78783)</t>
  </si>
  <si>
    <t>Household electric direct-acting room heaters - Methods for measuring performance</t>
  </si>
  <si>
    <t>Household and similar electrical appliances - Test code for the determination of airborne acoustical noise - Part 2-1: Particular requirements for dry vacuum cleaners</t>
  </si>
  <si>
    <t>2023-09-01</t>
  </si>
  <si>
    <t>2023-01-23</t>
  </si>
  <si>
    <t>Household and similar electrical appliances - Test code for the determination of airborne acoustical noise - Part 2-11: Particular requirements for electrically-operated food preparation appliances</t>
  </si>
  <si>
    <t>EN IEC 60704-2-17:2020/prA1(78409)</t>
  </si>
  <si>
    <t>Household and similar electrical appliances - Test code for the determination of airborne acoustical noise - Part 2-20: Particular requirements for wet hard floor cleaning appliances</t>
  </si>
  <si>
    <t>2022-12-26</t>
  </si>
  <si>
    <t>Comfort fans and regulators for household and similar purposes - Methods for measuring performance</t>
  </si>
  <si>
    <t>prEN IEC 61254(77266)</t>
  </si>
  <si>
    <t>Electric shavers for household use - Evaluation of experience and user satisfaction</t>
  </si>
  <si>
    <t>prEN IEC 62849:2023(74468)</t>
  </si>
  <si>
    <t>2023-09-15</t>
  </si>
  <si>
    <t>2023-07-03</t>
  </si>
  <si>
    <t>EN IEC 62947:2022/prA1(77227)</t>
  </si>
  <si>
    <t>Electrically operated spray seat for household and similar use - Methods for measuring the performance - General test methods of spray seats</t>
  </si>
  <si>
    <t>Household and similar electrical air cleaning appliances - Method for measuring performance - Part 2-2: Particular requirements for determination of gas-phase pollutant reduction</t>
  </si>
  <si>
    <t>prEN IEC 63086-2-7(78191)</t>
  </si>
  <si>
    <t>Household and similar electrical air cleaners - Methods for measuring the performance - Part 2-7: Particular requirements for determination of ozone reduction</t>
  </si>
  <si>
    <t>2023-06-12</t>
  </si>
  <si>
    <t>EN IEC 63174:2022/prA1(77265)</t>
  </si>
  <si>
    <t>Electrically operated toothbrushes - Methods for measuring the performance</t>
  </si>
  <si>
    <t>2023-10-20</t>
  </si>
  <si>
    <t>Household and similar electrical appliances - Safety - Part 2-3: Particular requirements for electric irons</t>
  </si>
  <si>
    <t>prEN IEC 60335-2-8(78620)</t>
  </si>
  <si>
    <t>Household and similar electrical appliances - Safety - Part 2-10: Particular requirements for floor treatment machines and wet scrubbing machines</t>
  </si>
  <si>
    <t>Household and similar electrical appliances - Safety - Part 2-13: Particular requirements for deep fat fryers, frying pans and similar appliances</t>
  </si>
  <si>
    <t>Household and similar electrical appliances - Safety - Part 2-16: Particular requirements for food waste disposers</t>
  </si>
  <si>
    <t>Household and similar electrical appliances - Safety - Part 2-17: Particular requirements for blankets, pads, clothing and similar flexible heating appliances</t>
  </si>
  <si>
    <t>Household and similar electrical appliances - Safety - Part 2-21: Particular requirements for storage water heaters</t>
  </si>
  <si>
    <t>2023-06-30</t>
  </si>
  <si>
    <t>Household and similar electrical appliances - Safety - Part 2-28: Particular requirements for sewing machines</t>
  </si>
  <si>
    <t>EN 60335-2-50:2003/prAA:2023(74048)</t>
  </si>
  <si>
    <t>FprEN 60335-2-58:2021/FprAA:2023(73729)</t>
  </si>
  <si>
    <t>Household and similar electrical appliances - Safety - Part 2-59: Particular requirements for insect killers</t>
  </si>
  <si>
    <t>Household and similar electrical appliances - Safety - Part 2-82: Particular requirements for amusement machines and personal service machines</t>
  </si>
  <si>
    <t>Household and similar electrical appliances - Safety - Part 2-104: Particular requirements for appliances to recover and/or recycle refrigerant from air conditioning and refrigeration equipment</t>
  </si>
  <si>
    <t>Household and similar electrical appliances - Safety - Part 2-106: Particular requirements for heated carpets and for heating units for room heating installed under removable floor coverings</t>
  </si>
  <si>
    <t>prEN IEC 60335-2-8/prAA(78621)</t>
  </si>
  <si>
    <t>2023-11-17</t>
  </si>
  <si>
    <t>2023-10-13</t>
  </si>
  <si>
    <t>Christiaan Engelbrecht</t>
  </si>
  <si>
    <t>Darcy Mello</t>
  </si>
  <si>
    <t>36/579/RR</t>
  </si>
  <si>
    <t>36/580/RR</t>
  </si>
  <si>
    <t>36/581/RR</t>
  </si>
  <si>
    <t>2025-12</t>
  </si>
  <si>
    <t>Transformer bushings dimensional standardization - Part 1: Medium voltage and low voltage bushings</t>
  </si>
  <si>
    <t>36A/237/NP</t>
  </si>
  <si>
    <t>Transformer bushings dimensional standardization - Part 2: High voltage bushings.</t>
  </si>
  <si>
    <t>36A/238/NP</t>
  </si>
  <si>
    <t>Paolo Cardano</t>
  </si>
  <si>
    <t>36A/239/NP</t>
  </si>
  <si>
    <t>2027-12</t>
  </si>
  <si>
    <t>IEC TR 63493-1 ED1</t>
  </si>
  <si>
    <t>36A/226/CD</t>
  </si>
  <si>
    <t>IEC TR 63493-2 ED1</t>
  </si>
  <si>
    <t>Transformer bushings dimensional standardization - Part 2: High voltage bushings</t>
  </si>
  <si>
    <t>36A/227/CD</t>
  </si>
  <si>
    <t>PNW 2-2156 ED1</t>
  </si>
  <si>
    <t>IEC 60034-1 ED15</t>
  </si>
  <si>
    <t>IEC TS 60034-27-6 ED1</t>
  </si>
  <si>
    <t>IEC 60072-2 ED2</t>
  </si>
  <si>
    <t>Specific test methods for determining losses and efficiency of water submersible motors</t>
  </si>
  <si>
    <t>Rotating electrical machines - Part 27-6: On-line partial discharge measurements of rotating machine windings supplied from an inverter</t>
  </si>
  <si>
    <t>Dimensions and output series for rotating electrical machines - Part 2: Frame numbers 355 to 1000 and flange numbers 1180 to 2360</t>
  </si>
  <si>
    <t>Michael Koenen</t>
  </si>
  <si>
    <t>Werner Ladstaetter</t>
  </si>
  <si>
    <t>Michael Stark</t>
  </si>
  <si>
    <t>2/2156/NP</t>
  </si>
  <si>
    <t>PT 60034-27-6</t>
  </si>
  <si>
    <t>IEC 60050-195:2021</t>
  </si>
  <si>
    <t>International Electrotechnical Vocabulary (IEV) - Part 195: Earthing and protection against electric shock</t>
  </si>
  <si>
    <t>SIST HD 60364-4-43:2023</t>
  </si>
  <si>
    <t>60.60</t>
  </si>
  <si>
    <t>12 + 1 častni član</t>
  </si>
  <si>
    <t>77698</t>
  </si>
  <si>
    <t>77106</t>
  </si>
  <si>
    <t>76884</t>
  </si>
  <si>
    <t>78777</t>
  </si>
  <si>
    <t>77881</t>
  </si>
  <si>
    <t>76750</t>
  </si>
  <si>
    <t>prEN IEC 60079-13</t>
  </si>
  <si>
    <t>FprEN IEC 60079-11:2022</t>
  </si>
  <si>
    <t>Explosive atmospheres - Part 13: Equipment protection by pressurized room "p" and artificially ventilated room "v"</t>
  </si>
  <si>
    <t>Explosive atmospheres - Part 18: Equipment protection by encapsulation "m"</t>
  </si>
  <si>
    <t>Explosive atmospheres - Part 28: Protection of equipment and transmission systems using optical radiation</t>
  </si>
  <si>
    <t>Explosive atmospheres - Part 19: Equipment repair, overhaul and reclamation</t>
  </si>
  <si>
    <t>Explosive atmospheres - Part 15: Equipment protection by type of protection "n"</t>
  </si>
  <si>
    <t>00305178</t>
  </si>
  <si>
    <t>00305179</t>
  </si>
  <si>
    <t>00305177</t>
  </si>
  <si>
    <t>00305174</t>
  </si>
  <si>
    <t>00305176</t>
  </si>
  <si>
    <t>00305166</t>
  </si>
  <si>
    <t>00305175</t>
  </si>
  <si>
    <t>prEN 16447 rev</t>
  </si>
  <si>
    <t>prEN 1127-1 rev</t>
  </si>
  <si>
    <t>prEN 14994 rev</t>
  </si>
  <si>
    <t>EN 1127-1:2019/prA1</t>
  </si>
  <si>
    <t>Explosion isolation flap valves</t>
  </si>
  <si>
    <t>Explosive atmospheres - Explosion prevention and protection - Part 1: Basic concepts and methodology</t>
  </si>
  <si>
    <t>Gas explosion venting protective systems</t>
  </si>
  <si>
    <t>Explosion isolation systems</t>
  </si>
  <si>
    <t>Explosion absorbing systems</t>
  </si>
  <si>
    <t>Explosion suppression systems</t>
  </si>
  <si>
    <t>SIST EN IEC 62641:2023</t>
  </si>
  <si>
    <t>Vodniki za nadzemne vode - Aluminijaste žice in žice iz aluminijeve zlitine za koncentrične pletene vodnike (IEC 62641:2022)</t>
  </si>
  <si>
    <t>SIST EN IEC 60204-11:2019</t>
  </si>
  <si>
    <t>prEN IEC 62271-205</t>
  </si>
  <si>
    <t>High-voltage switchgear and controlgear - Part 201: AC solid-insulation enclosed switchgear and controlgear for rated voltages above 1 kv and up to and including 52 kv</t>
  </si>
  <si>
    <t>CLC/TC 17AC/WG 02</t>
  </si>
  <si>
    <t>Maintenance of EN 50052</t>
  </si>
  <si>
    <t>CLC/TC 17AC/WG 03</t>
  </si>
  <si>
    <t>Revision of EN 50089</t>
  </si>
  <si>
    <t>CLC/TC 17AC/WG 04</t>
  </si>
  <si>
    <t>Revision of EN 50187</t>
  </si>
  <si>
    <t>Low-voltage switchgear and controlgear - Product data and properties for information exchange - Engineering data - Part 2-2: Switchgear and controlgear assembly objects for building information modelling</t>
  </si>
  <si>
    <t>Product data and properties for information exchange - Engineering data - Part 2-3: Functional safety and reliability</t>
  </si>
  <si>
    <t>prEN IEC 62683-1</t>
  </si>
  <si>
    <t>prEN IEC 63058</t>
  </si>
  <si>
    <t>CLC/TC 121A/WG 03</t>
  </si>
  <si>
    <t>Low-voltage switchgear and controlgear enclosed equipment - Part 1: Additional requirements for enclosed switch-disconnectors in accordance with IEC 60947-3 - Isolation of electrical equipment during repair and maintenance work in specific applications</t>
  </si>
  <si>
    <t xml:space="preserve"> 1 - Low-voltage switchgear and controlgear - Part 7-1: Ancillary equipment - Terminal blocks for copper conductors</t>
  </si>
  <si>
    <t>prEN IEC 60947-1</t>
  </si>
  <si>
    <t>FprEN IEC 60947-4-1:2023</t>
  </si>
  <si>
    <t>EN IEC 60947-8:202X/prAA</t>
  </si>
  <si>
    <t>prEN IEC 60947-10</t>
  </si>
  <si>
    <t>prEN IEC 60947-7-1 {frag1}</t>
  </si>
  <si>
    <t>EN 62026-3:2015/prA12</t>
  </si>
  <si>
    <t>EN IEC 60947-6-2:202X/prAA</t>
  </si>
  <si>
    <t>prEN IEC 60947-5-3</t>
  </si>
  <si>
    <t>prEN IEC 60947-5-1:2022/prAA</t>
  </si>
  <si>
    <t>prEN IEC 61439-6</t>
  </si>
  <si>
    <t>Control switches</t>
  </si>
  <si>
    <t>IEC TR 62271-321 ED1</t>
  </si>
  <si>
    <t>IEC TR 62271-322 ED1</t>
  </si>
  <si>
    <t>High-voltage switchgear and controlgear - Part 322: Digital technologies – application and guidance</t>
  </si>
  <si>
    <t>IEC 62683-2-3 ED1</t>
  </si>
  <si>
    <t>Amendment 1 - Low-voltage switchgear and controlgear - Part 4-2: Contactors and motor-starters - Semiconductor motor controllers, starters and soft-starters</t>
  </si>
  <si>
    <t>IEC 61439-8 ED1</t>
  </si>
  <si>
    <t>IEC TS 61641 ED1</t>
  </si>
  <si>
    <t>Supplementary requirements for intelligent assemblies</t>
  </si>
  <si>
    <t>SIST-TP IEC TR 61439-0:2023</t>
  </si>
  <si>
    <t>SIST EN 60947-2:2017</t>
  </si>
  <si>
    <t>SIST EN 60947-2:2017/A1:2020</t>
  </si>
  <si>
    <t>SIST EN IEC 60947-3:2021</t>
  </si>
  <si>
    <t>SIST EN IEC 60947-3:2021/AC:2022</t>
  </si>
  <si>
    <t>Pobuda SKA</t>
  </si>
  <si>
    <t>Sestavi nizkonapetostnih stikalnih in krmilnih naprav - 0. del: Navodila za specificiranje sestavov</t>
  </si>
  <si>
    <t>Nizkonapetostne stikalne naprave - 2. del: Odklopniki (IEC 60947-2:2016)</t>
  </si>
  <si>
    <t>Nizkonapetostne stikalne naprave - 2. del: Odklopniki - Dopolnilo A1 (IEC 60947-2:2016/A1:2019)</t>
  </si>
  <si>
    <t>Nizkonapetostne stikalne in krmilne naprave - 3. del: Stikala, ločilniki, ločilna stikala in stikalni aparati z varovalkami (IEC 60947-3:2020)</t>
  </si>
  <si>
    <t>Nizkonapetostne stikalne in krmilne naprave - 3. del: Stikala, ločilniki, ločilna stikala in stikalni aparati z varovalkami - Popravek AC (IEC 60947-3:2020/COR1:2021)</t>
  </si>
  <si>
    <t>prEN 50131-5-3(78651)</t>
  </si>
  <si>
    <t>Alarm systems - Intrusion systems - Part 5-3: Requirements for interconnections equipment using radio  frequency techniques</t>
  </si>
  <si>
    <t>2023-06-29</t>
  </si>
  <si>
    <t>Video surveillance systems for use in security applications - Part 4: Application guidelines</t>
  </si>
  <si>
    <t>prEN IEC 62676-5(77381)</t>
  </si>
  <si>
    <t>Video surveillance systems for use in security applications - Part 5: Data specifications and image quality performance for camera devices</t>
  </si>
  <si>
    <t>Video surveillance systems for use in security applications - Part 6: Performance testing and grading of real-time intelligent video content analysis devices &amp; systems for use in video surveillance applications</t>
  </si>
  <si>
    <t>prEN 50299-1(79120)</t>
  </si>
  <si>
    <t>Oil-immersed cable connection assemblies for transformers and reactors having highest voltage for equipment Um from 72,5 kV to 550 kV - Part 1: Fluid-filled cable terminations;</t>
  </si>
  <si>
    <t>prEN 50299-2(79121)</t>
  </si>
  <si>
    <t>Oil-immersed cable connection assemblies for transformers and reactors having highest voltage for equipment Um from 72,5 kV to 550 kV - Part 2: Dry-type cable terminations;</t>
  </si>
  <si>
    <t>prEN 50708-1-1:2023(73196)</t>
  </si>
  <si>
    <t>2023-11-03</t>
  </si>
  <si>
    <t>FprEN 50708-3-1(73528)</t>
  </si>
  <si>
    <t>2023-01-18</t>
  </si>
  <si>
    <t>prEN IEC 60076-1(78101)</t>
  </si>
  <si>
    <t>Power transformers - Part 1: General</t>
  </si>
  <si>
    <t>prEN IEC 60076-2(78100)</t>
  </si>
  <si>
    <t>Power transformers - Part 2: Temperature rise for liquid-immersed transformers</t>
  </si>
  <si>
    <t>prEN IEC 60076-4:2023(72638)</t>
  </si>
  <si>
    <t>prEN IEC 60076-6(78102)</t>
  </si>
  <si>
    <t>Power transformers - Part 6: Reactors</t>
  </si>
  <si>
    <t>prEN IEC/IEEE 60076-57-1202:2023/prAA:2023(76715)</t>
  </si>
  <si>
    <t>prEN IEC/IEEE 60076-57-1202:2023(76246)</t>
  </si>
  <si>
    <t>prEN IEC 63501(78092)</t>
  </si>
  <si>
    <t>CLC TC</t>
  </si>
  <si>
    <t>SIST EN IEC 60076-11:2019</t>
  </si>
  <si>
    <t>Močnostni transformatorji - 11. del: Suhi transformatorji</t>
  </si>
  <si>
    <t>SIST HD 60364-5-56:2019</t>
  </si>
  <si>
    <t>Nizkonapetostne električne inštalacije - 5-56. del: Izbira in namestitev električne opreme - Varnostno napajanje</t>
  </si>
  <si>
    <t>Electric mobility - Measuring systems for supply equipment</t>
  </si>
  <si>
    <t>Tomaž Dostal</t>
  </si>
  <si>
    <t>CLC/TC 13/WG 3</t>
  </si>
  <si>
    <t>IEC/TC 13, WG14, CLC/TC 13</t>
  </si>
  <si>
    <t>IEC/TC 13, WG11, CLC/TC 13, WG1</t>
  </si>
  <si>
    <t>Plenary meeting, delovne skupine</t>
  </si>
  <si>
    <t>Delovne skupine</t>
  </si>
  <si>
    <t>SIST IEC 61643-12:2023</t>
  </si>
  <si>
    <t>Nizkonapetostne naprave za zaščito pred prenapetostnimi udari - 12. del: Naprave za zaščito pred prenapetostnimi udari za nizkonapetostne sisteme - Izbira in načela za uporabo</t>
  </si>
  <si>
    <t>prEN IEC 61643-11:2023 {frag1}(78238)</t>
  </si>
  <si>
    <t>prEN IEC 61643-11:2023 {frag 2}(78239)</t>
  </si>
  <si>
    <t>prEN IEC 61643-11:2023/prAA:2023(78484)</t>
  </si>
  <si>
    <t>Low voltage surge protective devices - Part 21: Surge protective devices connected to telecommunications and signalling networks - Requirements and testing methods</t>
  </si>
  <si>
    <t>prEN IEC 61643-41:2023/prAA:2023(78485)</t>
  </si>
  <si>
    <t>prEN IEC 61643-41:2023(74389)</t>
  </si>
  <si>
    <t>Atelšek, Janžovnik</t>
  </si>
  <si>
    <t>Kraner, Atelšek, Janžovnik</t>
  </si>
  <si>
    <t>CLC/TC 61 - 2 sestanka</t>
  </si>
  <si>
    <t>Perko</t>
  </si>
  <si>
    <t>Zaščita pred delovanjem strele - 1. del: Splošna načela</t>
  </si>
  <si>
    <t>2023-12-08</t>
  </si>
  <si>
    <t>2023-11-24</t>
  </si>
  <si>
    <t>SIST EN IEC 62305-1:2024</t>
  </si>
  <si>
    <t>ISO/TC 307/CAG 1</t>
  </si>
  <si>
    <t>Convenors coordination group</t>
  </si>
  <si>
    <t xml:space="preserve">ISO/TC 307/WG 8 </t>
  </si>
  <si>
    <t>Non-Fungible Tokens</t>
  </si>
  <si>
    <t>CEN/CLC/JTC 19/WG 01</t>
  </si>
  <si>
    <t>CEN/CLC/JTC 19/WG 2</t>
  </si>
  <si>
    <t>Decentralised identity management</t>
  </si>
  <si>
    <t>Environmental sustainability</t>
  </si>
  <si>
    <t>20.00</t>
  </si>
  <si>
    <t>Representing Physical Assets using Non-Fungible Tokens</t>
  </si>
  <si>
    <t>ISO/AWI PAS 24874</t>
  </si>
  <si>
    <t>Guidebook on the Use of Smart Contracts in Contributing to the Sustainable Development Goals</t>
  </si>
  <si>
    <t>ISO/AWI TR 24878</t>
  </si>
  <si>
    <t>New and emerging DLT/Blockchain Use Cases</t>
  </si>
  <si>
    <t>20.60</t>
  </si>
  <si>
    <t>SIST EN ISO 22739:2023</t>
  </si>
  <si>
    <t>Blockchain in tehnologije porazdeljenih evidenc - Slovar (ISO 22739:2020)</t>
  </si>
  <si>
    <t>ATTM TG IC CG</t>
  </si>
  <si>
    <t>USER</t>
  </si>
  <si>
    <t>SAI</t>
  </si>
  <si>
    <t xml:space="preserve">Securing Artificial Intelligence </t>
  </si>
  <si>
    <t xml:space="preserve">ETSI EN V </t>
  </si>
  <si>
    <t>SIST-TS CLC/TS 50701:2024</t>
  </si>
  <si>
    <t>Železniške naprave - Kibernetska varnost</t>
  </si>
  <si>
    <t>IEC/TC 59/ SC 59F</t>
  </si>
  <si>
    <t>Surface cleaning appliances</t>
  </si>
  <si>
    <t>IEC/PC 128</t>
  </si>
  <si>
    <t>Baptiste GARY</t>
  </si>
  <si>
    <t>Conductors for overhead lines - Fiber reinforced composite core used as supporting member material - Part 1: Polymeric matrix composite cores</t>
  </si>
  <si>
    <t>Claudio Garescì</t>
  </si>
  <si>
    <t>IEC 61284 ED3</t>
  </si>
  <si>
    <t>prCEN ISO/TS 19124-2</t>
  </si>
  <si>
    <t>prEN ISO 19116</t>
  </si>
  <si>
    <t>Geographic information -- Calibration and validation of remote sensing data and derived products -- Part 2: SAR</t>
  </si>
  <si>
    <t>Geographic information - Positioning services (ISO/DIS 19116:2024)</t>
  </si>
  <si>
    <t>Geographic information — Geospatial API for features — Part 1: Core</t>
  </si>
  <si>
    <t>8 članov</t>
  </si>
  <si>
    <t>Standardizacija postopkov, ki se nanašajo na knjižnice, informacijske in dokumentacijske centre, arhive, informacijsko znanost in založništvo. Standardizacija terminoloških načel, metod za terminološko delo, ki obsega pripravo terminoloških standardov - pojmovnikov/glasovnikov in delnih slovarjev in teoretične osnove za računalniško podprto slovaristiko. Standardizacija tolmačenja, prevajanja in sorodnih tehnologij.</t>
  </si>
  <si>
    <t>ISO/AWI TS 17955</t>
  </si>
  <si>
    <t>ISO/AWI 999</t>
  </si>
  <si>
    <t>ISO/AWI 5963</t>
  </si>
  <si>
    <t>ISO/DIS 9706</t>
  </si>
  <si>
    <t>ISO/DIS 11108</t>
  </si>
  <si>
    <t>ISO/DIS 5078</t>
  </si>
  <si>
    <t>ISO/DIS 20109</t>
  </si>
  <si>
    <t>CEN/TS 17489-2:2024</t>
  </si>
  <si>
    <t>Guidelines for the onboarding of user personal identification data within European Digital Identity Wallets</t>
  </si>
  <si>
    <t>Secure and interoperable European Breeder Documents — Part 2: Data model</t>
  </si>
  <si>
    <t>prEN 18052</t>
  </si>
  <si>
    <t>Intelligent transport systems - ESafety - Pan-European eCall operating requirements</t>
  </si>
  <si>
    <t>Intelligent transport systems - ESafety - ECall end to end conformance testing for IMS packet switched based systems</t>
  </si>
  <si>
    <t>Intelligent transport systems — eSafety — eCall High level application protocols (HLAP) using IP Multimedia Subsystem (IMS) over packet switched networks</t>
  </si>
  <si>
    <t>prEN 17016-2</t>
  </si>
  <si>
    <t>FprCEN/TS 17011-1</t>
  </si>
  <si>
    <t>prEN 17015-2</t>
  </si>
  <si>
    <t>prEN 17017-1</t>
  </si>
  <si>
    <t>Electronic Public Procurement - Architecture - Part 3: Customisation Guideline</t>
  </si>
  <si>
    <t>Electronic Public Procurement - Ordering - Part 2: Transactions</t>
  </si>
  <si>
    <t>Electronic Public Procurement - Architecture - Part 1: Reference Architecture Overview</t>
  </si>
  <si>
    <t>Electronic Public Procurement - Catalogue - Part 2: Transactions</t>
  </si>
  <si>
    <t>Electronic Public Procurement - Fulfilment - Part 1: Choreographies</t>
  </si>
  <si>
    <t>UMI - Umetna inteligenca - Artificial Intelligence</t>
  </si>
  <si>
    <t>Berčič, PETRA</t>
  </si>
  <si>
    <t>mag. Samo Zorc</t>
  </si>
  <si>
    <t>CEN/CLC/JTC 21</t>
  </si>
  <si>
    <t>Artificial Intelligence</t>
  </si>
  <si>
    <t>CEN/CLC/JTC 21 WG1</t>
  </si>
  <si>
    <t>Strategic Advisory Group (SAG)</t>
  </si>
  <si>
    <t>Opazovalci</t>
  </si>
  <si>
    <t>CEN/CLC/JTC 21 WG2</t>
  </si>
  <si>
    <t>Operational aspects</t>
  </si>
  <si>
    <t>CEN/CLC/JTC 21 WG3</t>
  </si>
  <si>
    <t>Engineering aspects</t>
  </si>
  <si>
    <t>CEN/CLC/JTC 21 WG4</t>
  </si>
  <si>
    <t>Foundational and societal aspects</t>
  </si>
  <si>
    <t>SC 42</t>
  </si>
  <si>
    <t>AI-enhanced nudging</t>
  </si>
  <si>
    <t>Artificial Intelligence - Overview of Al tasks and functionalities related to natural language processing</t>
  </si>
  <si>
    <t>Sestanek CEN/CLC JTC 21 WG 1</t>
  </si>
  <si>
    <t>Udeležba na sestanku CEN/CLC JTC 21 WG 1</t>
  </si>
  <si>
    <t>Andrej Rakar</t>
  </si>
  <si>
    <t>Sestanek CEN/CLC JTC 21 WG 2</t>
  </si>
  <si>
    <t>Udeležba na sestanku CEN/CLC JTC 21 WG 3</t>
  </si>
  <si>
    <t>Ivančica Sabadin</t>
  </si>
  <si>
    <t>Sestanek CEN/CLC JTC 21 WG 4</t>
  </si>
  <si>
    <t>Udeležba na sestanku CEN/CLC JTC 21 WG 4</t>
  </si>
  <si>
    <t>Jože Frelih</t>
  </si>
  <si>
    <t>Sestanek CEN/CLC JTC 21 WG 3</t>
  </si>
  <si>
    <t>Maja Škrjanc</t>
  </si>
  <si>
    <t>dr. Barbara Toplak Perovic</t>
  </si>
  <si>
    <t>Standardizacija - razvojni vidiki</t>
  </si>
  <si>
    <t>Environmentally sustainable Artificial Intelligence</t>
  </si>
  <si>
    <t>Data governance and quality for AI within the European context</t>
  </si>
  <si>
    <t>Artificial Intelligence - Evaluation methods for accurate natural language processing systems</t>
  </si>
  <si>
    <t>Standardizacija na področju umetne inteligence</t>
  </si>
  <si>
    <t>Andrej Jurman</t>
  </si>
  <si>
    <t>79656</t>
  </si>
  <si>
    <t>79426</t>
  </si>
  <si>
    <t>78985</t>
  </si>
  <si>
    <t>78772</t>
  </si>
  <si>
    <t>77947</t>
  </si>
  <si>
    <t>78921</t>
  </si>
  <si>
    <t>79505</t>
  </si>
  <si>
    <t>79495</t>
  </si>
  <si>
    <t>EN 61800-5-2:2017/prA1</t>
  </si>
  <si>
    <t>EN 62747:2014/prA2</t>
  </si>
  <si>
    <t>prEN IEC 61803</t>
  </si>
  <si>
    <t>prEN 50743</t>
  </si>
  <si>
    <t>prEN IEC 62477-2</t>
  </si>
  <si>
    <t>prEN IEC 63497</t>
  </si>
  <si>
    <t>prEN IEC 63532</t>
  </si>
  <si>
    <t>prEN IEC 61204-3</t>
  </si>
  <si>
    <t>prEN IEC 62909-3:2023</t>
  </si>
  <si>
    <t>FprEN IEC 61800-9-2:2023</t>
  </si>
  <si>
    <t>Adjustable speed electrical power drive systems - Part 5-2: Safety requirements - Functional</t>
  </si>
  <si>
    <t>Terminology for voltage-sourced converters (VSC) for high-voltage direct current (HVDC) systems</t>
  </si>
  <si>
    <t>Determination of power losses in high-voltage direct current (HVDC) converter stations</t>
  </si>
  <si>
    <t>Ecodesign for power electronics including approach for environmental product  declarations and specifications for the material efficiency assessment</t>
  </si>
  <si>
    <t>Safety requirements for power electronic converter systems and equipment - Part 2: Power electronic converters from 1 000 v AC or 1 500 v DC up to 36 kv AC or 54 kv DC</t>
  </si>
  <si>
    <t>Active Correction Devices (ACD)</t>
  </si>
  <si>
    <t>Interlink converters (ILC) - Safety and performance requirements</t>
  </si>
  <si>
    <t>Low-voltage switch mode power supplies - Part 3: Electromagnetic compatibility (EMC)</t>
  </si>
  <si>
    <t>Adjustable speed electrical power drive systems - Part 9-1: Ecodesign for power drive systems, motor starters, power electronics and their driven applications - General requirements for setting energy efficiency standards for power driven equipment using the extended product approach (EPA) and semi analytic model (SAM)</t>
  </si>
  <si>
    <t>Adjustable speed electrical power drive systems (PDS) - Part 9-2: Ecodesign for motor systems - Energy efficiency determination and classification</t>
  </si>
  <si>
    <t>79684</t>
  </si>
  <si>
    <t>77624</t>
  </si>
  <si>
    <t>77758</t>
  </si>
  <si>
    <t>71665</t>
  </si>
  <si>
    <t>EN IEC 62061:2021/prA2</t>
  </si>
  <si>
    <t>prEN 50742</t>
  </si>
  <si>
    <t>prEN IEC 62046</t>
  </si>
  <si>
    <t>prEN IEC 61496-3:2023</t>
  </si>
  <si>
    <t>EN 60204-1:2018/prA1:2020</t>
  </si>
  <si>
    <t>FprEN IEC 60204-32:2023</t>
  </si>
  <si>
    <t>Safety of machinery - Protection against corruption</t>
  </si>
  <si>
    <t>Safety of machinery - Electro-sensitive protective equipment - Part 3: Particular requirements for active opto-electronic protective devices responsive to diffuse reflection (AOPDDR)</t>
  </si>
  <si>
    <t>78669</t>
  </si>
  <si>
    <t>79184</t>
  </si>
  <si>
    <t>78672</t>
  </si>
  <si>
    <t>78670</t>
  </si>
  <si>
    <t>78766</t>
  </si>
  <si>
    <t>78671</t>
  </si>
  <si>
    <t>78402</t>
  </si>
  <si>
    <t>77695</t>
  </si>
  <si>
    <t>78310</t>
  </si>
  <si>
    <t>77443</t>
  </si>
  <si>
    <t>77694</t>
  </si>
  <si>
    <t>77429</t>
  </si>
  <si>
    <t>78078</t>
  </si>
  <si>
    <t>77447</t>
  </si>
  <si>
    <t>77492</t>
  </si>
  <si>
    <t>78079</t>
  </si>
  <si>
    <t>78085</t>
  </si>
  <si>
    <t>77664</t>
  </si>
  <si>
    <t>78077</t>
  </si>
  <si>
    <t>78403</t>
  </si>
  <si>
    <t>78083</t>
  </si>
  <si>
    <t>78086</t>
  </si>
  <si>
    <t>78087</t>
  </si>
  <si>
    <t>77438</t>
  </si>
  <si>
    <t>77440</t>
  </si>
  <si>
    <t>77449</t>
  </si>
  <si>
    <t>77434</t>
  </si>
  <si>
    <t>77439</t>
  </si>
  <si>
    <t>78081</t>
  </si>
  <si>
    <t>77435</t>
  </si>
  <si>
    <t>78082</t>
  </si>
  <si>
    <t>77436</t>
  </si>
  <si>
    <t>78080</t>
  </si>
  <si>
    <t>78084</t>
  </si>
  <si>
    <t>77448</t>
  </si>
  <si>
    <t>77437</t>
  </si>
  <si>
    <t>77441</t>
  </si>
  <si>
    <t>78404</t>
  </si>
  <si>
    <t>77727</t>
  </si>
  <si>
    <t>77442</t>
  </si>
  <si>
    <t>77324</t>
  </si>
  <si>
    <t>77665</t>
  </si>
  <si>
    <t>71027</t>
  </si>
  <si>
    <t>prEN IEC 61298-4</t>
  </si>
  <si>
    <t>prEN IEC 63538</t>
  </si>
  <si>
    <t>prEN IEC 63278-4</t>
  </si>
  <si>
    <t>prEN IEC 62541-15:2024</t>
  </si>
  <si>
    <t>prEN IEC 62714-6</t>
  </si>
  <si>
    <t>EN IEC 61131-2:202X/prAA:2024</t>
  </si>
  <si>
    <t>prEN IEC 62541-23:2024</t>
  </si>
  <si>
    <t>prEN IEC 62541-11:2024</t>
  </si>
  <si>
    <t>prEN IEC 62541-13:2024</t>
  </si>
  <si>
    <t>prEN IEC 62541-22:2024</t>
  </si>
  <si>
    <t>prEN IEC 62541-16:2024</t>
  </si>
  <si>
    <t>prEN IEC 62657-4:2024</t>
  </si>
  <si>
    <t>prEN IEC 62541-24:2024</t>
  </si>
  <si>
    <t>prEN IEC 62828-2:2024</t>
  </si>
  <si>
    <t>prEN IEC 62541-18:2024</t>
  </si>
  <si>
    <t>prEN IEC 62541-2:2024</t>
  </si>
  <si>
    <t>prEN IEC 62541-1:2024</t>
  </si>
  <si>
    <t>prEN IEC 62541-4:2024</t>
  </si>
  <si>
    <t>prEN IEC 62541-14:2024</t>
  </si>
  <si>
    <t>prEN IEC 62541-9:2024</t>
  </si>
  <si>
    <t>prEN IEC 62541-8:2024</t>
  </si>
  <si>
    <t>prEN IEC 62541-3:2024</t>
  </si>
  <si>
    <t>prEN IEC 61512-1:2024</t>
  </si>
  <si>
    <t>prEN IEC 62541-20:2024</t>
  </si>
  <si>
    <t>prEN IEC 62541-7:2024</t>
  </si>
  <si>
    <t>prEN IEC 62541-19:2024</t>
  </si>
  <si>
    <t>prEN IEC 62541-6:2024</t>
  </si>
  <si>
    <t>prEN IEC 62541-21:2024</t>
  </si>
  <si>
    <t>prEN IEC 62541-17:2024</t>
  </si>
  <si>
    <t>prEN IEC 62541-10:2024</t>
  </si>
  <si>
    <t>prEN IEC 61987-41:2024</t>
  </si>
  <si>
    <t>prEN IEC 62541-5:2024</t>
  </si>
  <si>
    <t>prEN IEC 62541-12:2024</t>
  </si>
  <si>
    <t>prEN IEC 62828-1:2024</t>
  </si>
  <si>
    <t>prEN IEC 62541-100:2024</t>
  </si>
  <si>
    <t>EN IEC 61326-1:2021/prAA:2023</t>
  </si>
  <si>
    <t>prEN IEC 61784-3-19:2023</t>
  </si>
  <si>
    <t>prEN IEC 62657-2:2023</t>
  </si>
  <si>
    <t>prEN IEC 63270:2023</t>
  </si>
  <si>
    <t>prEN IEC 61326-2-6:2023</t>
  </si>
  <si>
    <t>prEN IEC 61131-3:2023</t>
  </si>
  <si>
    <t>FprEN IEC 63339:2023</t>
  </si>
  <si>
    <t>Enterprise-control system integration - Part 7: Alias service model</t>
  </si>
  <si>
    <t>Process measurement and control devices - General methods and procedures for evaluating performance - Part 4: Evaluation report content</t>
  </si>
  <si>
    <t>Lifecycle-events: Information models and services</t>
  </si>
  <si>
    <t>Process measurement and control devices - General methods and procedures for evaluating performance - Part 1: General considerations</t>
  </si>
  <si>
    <t>Process measurement and control devices - General methods and procedures for evaluating performance - Part 3: Tests for the effects of influence quantities</t>
  </si>
  <si>
    <t>Asset administration shell for industrial applications - Part 4: Use cases and modelling examples</t>
  </si>
  <si>
    <t>Process measurement and control devices - General methods and procedures for evaluating performance - Part 2: Tests under reference conditions</t>
  </si>
  <si>
    <t>Industrial-process measurement and control - Data structures and elements</t>
  </si>
  <si>
    <t>Engineering data exchange format for use in industrial automation systems engineering - Automation Markup Language - Part 6: AutomationML Components</t>
  </si>
  <si>
    <t>Industrial-process control - Safety of analyser houses</t>
  </si>
  <si>
    <t>OPC unified architecture - Part 23: Common referencetypes</t>
  </si>
  <si>
    <t>OPC unified architecture - Part 22: Base network model</t>
  </si>
  <si>
    <t>OPC unified architecture - Part 16: State machines</t>
  </si>
  <si>
    <t>Industrial networks - Coexistence of wireless systems - Part 4: Coexistence management with central coordination of wireless applications</t>
  </si>
  <si>
    <t>OPC unified architecture - Part 24: Scheduler</t>
  </si>
  <si>
    <t>Reference conditions and procedures for testing industrial and process measurement transmitters - Part 2: Specific procedures for pressure transmitters</t>
  </si>
  <si>
    <t>OPC unified architecture - Part 18: Role-based security</t>
  </si>
  <si>
    <t>OPC unified architecture - Part 2: Security model</t>
  </si>
  <si>
    <t>OPC unified architecture - Part 1: Overview and concepts</t>
  </si>
  <si>
    <t>OPC unified architecture - Part 4: Services</t>
  </si>
  <si>
    <t>OPC unified architecture - Part 14: Pubsub</t>
  </si>
  <si>
    <t>OPC unified architecture - Part 3: Address space model</t>
  </si>
  <si>
    <t>OPC unified architecture - Part 20: File transfer</t>
  </si>
  <si>
    <t>OPC unified architecture - Part 19: Dictionary reference</t>
  </si>
  <si>
    <t>OPC unified architecture - Part 6: Mappings</t>
  </si>
  <si>
    <t>OPC unified architecture - Part 21: Device onboarding</t>
  </si>
  <si>
    <t>OPC unified architecture - Part 17: Alias names</t>
  </si>
  <si>
    <t>IEC 61987, part 41: Generic structures of list of properties (LOP) of process analyzer technology (PAT) measuring devices for electronic data exchange</t>
  </si>
  <si>
    <t>OPC unified architecture - Part 5: Information model</t>
  </si>
  <si>
    <t>OPC unified architecture - Part 12: Discovery and global services</t>
  </si>
  <si>
    <t>Reference conditions and procedures for testing industrial and process measurement transmitters - Part 1: General procedures for all types of transmitters</t>
  </si>
  <si>
    <t>OPC unified architecture - Part 100: Device interface</t>
  </si>
  <si>
    <t>Industrial-process control systems - Recorders - Testing and performance evaluation</t>
  </si>
  <si>
    <t>Industrial communication networks - Profiles - Part 3-19: Functional safety fieldbuses - Additional specifications for CPF 19</t>
  </si>
  <si>
    <t>Industrial networks - Coexistence of wireless systems - Part 2: Coexistence management</t>
  </si>
  <si>
    <t>Safety requirements for electrical equipment for measurement, control, and laboratory use - Part 2-201: Particular requirements for control equipment</t>
  </si>
  <si>
    <t>77692</t>
  </si>
  <si>
    <t>79488</t>
  </si>
  <si>
    <t>79513</t>
  </si>
  <si>
    <t>79489</t>
  </si>
  <si>
    <t>EN IEC 61010-2-101:2022/prAB</t>
  </si>
  <si>
    <t>FprEN IEC 61010-2-033:2023</t>
  </si>
  <si>
    <t>FprEN IEC 61010-2-030:2023</t>
  </si>
  <si>
    <t>FprEN IEC 61010-2-032:2023</t>
  </si>
  <si>
    <t>FprEN IEC 61010-2-034:2023</t>
  </si>
  <si>
    <t>Safety requirements for electrical equipment for measurement, control, and laboratory use - Part 2-101 Particular requirements for in vitro diagnostic (IVD) medical equipment</t>
  </si>
  <si>
    <t>Safety requirements for electrical equipment for measurement, control, and laboratory use - Part 2-020: Particular requirements for laboratory centrifuges</t>
  </si>
  <si>
    <t>Safety requirements for electrical equipment for measurement, control, and laboratory use - Part 2-032: Particular requirements for hand-held and hand-manipulated current sensors for electrical test and measurement</t>
  </si>
  <si>
    <t>prEN IEC 62911:2024</t>
  </si>
  <si>
    <t>prEN IEC 63316:2023</t>
  </si>
  <si>
    <t>EN IEC 62368-1:2024</t>
  </si>
  <si>
    <t>SIST EN IEC 61326-1:2021</t>
  </si>
  <si>
    <t>Električna oprema za merjenje, nadzor in laboratorijsko uporabo - Zahteve za elektromagnetno združljivost (EMC) - 1. del: Splošne zahteve (IEC 61326-1:2020)</t>
  </si>
  <si>
    <t>SIST EN 50518:2019</t>
  </si>
  <si>
    <t>Nadzorni in sprejemni centri za alarme</t>
  </si>
  <si>
    <t>SIST EN 50131-1:2007</t>
  </si>
  <si>
    <t>Alarmni sistemi - Sistemi za javljanje vloma in ropa - 1. del: Sistemske zahteve</t>
  </si>
  <si>
    <t>CLC/SR 23 - Electrical accessories</t>
  </si>
  <si>
    <t>EN IEC 63172:2020/prA1</t>
  </si>
  <si>
    <t>EN IEC 61535:2024</t>
  </si>
  <si>
    <t>Electrical accessories - Methodology for determining the energy efficiency class of electrical accessories</t>
  </si>
  <si>
    <t>79951</t>
  </si>
  <si>
    <t>Protective devices based on semiconductor technology for household and similar use - Part 1: Semiconductor residual current operated circuit-breakers with integral overcurrent protection for household and similar uses (SC-RCBOs)</t>
  </si>
  <si>
    <t>Residual current operated circuit-breakers for household and similar uses for dc systems - Part 2: Residual current operated circuit breakers without integral overcurrent protection (DC-RCCBs)</t>
  </si>
  <si>
    <t>CDD database - Circuit-breakers and similar equipment for household use</t>
  </si>
  <si>
    <t>prEN IEC 63053-2</t>
  </si>
  <si>
    <t>prEN IEC 63508:2024</t>
  </si>
  <si>
    <t>FprEN IEC 62752:2023</t>
  </si>
  <si>
    <t>79806</t>
  </si>
  <si>
    <t>EN IEC 63180:2020/prA1:2024</t>
  </si>
  <si>
    <t>FprEN IEC 60669-2-2:2023</t>
  </si>
  <si>
    <t>FprEN IEC 60669-2-3:2023</t>
  </si>
  <si>
    <t>EN 60670-22:2006/A11:2024</t>
  </si>
  <si>
    <t>EN 60670-22:2006/A1:2024</t>
  </si>
  <si>
    <t>IEC 60669-2-1 ED 6 - Switches for household and similar fixed electrical installations - Part 2-1: Particular requirements - Electronic control devices</t>
  </si>
  <si>
    <t>Plugs, socket-outlets, ship couplers for low-voltage shore connection systems (LVSC-systems) in direct current (DC)</t>
  </si>
  <si>
    <t>prEN IEC 63598</t>
  </si>
  <si>
    <t>prEN IEC 63066:2024</t>
  </si>
  <si>
    <t>prEN IEC 62196-3:2024</t>
  </si>
  <si>
    <t>prEN IEC 62196-1:2024</t>
  </si>
  <si>
    <t>prEN IEC 62196-2:2024</t>
  </si>
  <si>
    <t>80503</t>
  </si>
  <si>
    <t>Particular requirements for switching device for islanding</t>
  </si>
  <si>
    <t>prEN IEC 63552</t>
  </si>
  <si>
    <t>prEN IEC 63445:2024</t>
  </si>
  <si>
    <t>79557</t>
  </si>
  <si>
    <t xml:space="preserve">CLC/SR 23J </t>
  </si>
  <si>
    <t>Switches for appliances - Part 1-2: Requirements for electronic switches</t>
  </si>
  <si>
    <t>Switches for appliances - Part 1-1: Requirements for mechanical switches</t>
  </si>
  <si>
    <t>EN 61058-1-2:2016/prA1</t>
  </si>
  <si>
    <t>EN 61058-1-1:2016/prA1</t>
  </si>
  <si>
    <t>prEN IEC 61058-1:2024</t>
  </si>
  <si>
    <t>80490</t>
  </si>
  <si>
    <t>80491</t>
  </si>
  <si>
    <t>Opomba: Pregled je pripravljen glede na podatke, ki so bili na dan 22.08. 2024 na voljo na spletnih straneh CENELEC.</t>
  </si>
  <si>
    <t>23E/1324A/RVN</t>
  </si>
  <si>
    <t>23E/1329/INF</t>
  </si>
  <si>
    <t>23E/1330/RQ</t>
  </si>
  <si>
    <t>23E/1331/RVC</t>
  </si>
  <si>
    <t>23E/1332/INF</t>
  </si>
  <si>
    <t>23E/1333/INF</t>
  </si>
  <si>
    <t>23E/1334/DC</t>
  </si>
  <si>
    <t>23E/1335/RVC</t>
  </si>
  <si>
    <t>23E/1336/RVC</t>
  </si>
  <si>
    <t>23E/1337/RVC</t>
  </si>
  <si>
    <t>23E/1338/RVC</t>
  </si>
  <si>
    <t>23E/1339/RVC</t>
  </si>
  <si>
    <t>23E/1340/RVC</t>
  </si>
  <si>
    <t>23E/1341/INF</t>
  </si>
  <si>
    <t>23E/1342/FDIS</t>
  </si>
  <si>
    <t>23E/1343/NP</t>
  </si>
  <si>
    <t>23E/1344/Q</t>
  </si>
  <si>
    <t>23E/1345/CC</t>
  </si>
  <si>
    <t>23E/1346/RVD</t>
  </si>
  <si>
    <t>23E/1347/INF</t>
  </si>
  <si>
    <t>23E/1348/RQ</t>
  </si>
  <si>
    <t>23E/1349/CDV</t>
  </si>
  <si>
    <t>23E/1350/RVN</t>
  </si>
  <si>
    <t>23E/1351/RR</t>
  </si>
  <si>
    <t>23E/1352/INF</t>
  </si>
  <si>
    <t>23E/1353/AC</t>
  </si>
  <si>
    <t>23E/1354/DA</t>
  </si>
  <si>
    <t>23E/1355/RR</t>
  </si>
  <si>
    <t>23E/1356/CD</t>
  </si>
  <si>
    <t>23E/1357/INF</t>
  </si>
  <si>
    <t>23E/1358/INF</t>
  </si>
  <si>
    <t>23E/1359/INF</t>
  </si>
  <si>
    <t>23E/1360/INF</t>
  </si>
  <si>
    <t>23E/1361/INF</t>
  </si>
  <si>
    <t>23E/1362/INF</t>
  </si>
  <si>
    <t>23E/1363/INF</t>
  </si>
  <si>
    <t>23E/1364/INF</t>
  </si>
  <si>
    <t>23E/1365/INF</t>
  </si>
  <si>
    <t xml:space="preserve">Revised Result of Voting on 23E/1316/NP - PNW 23E-1316 ED1: &lt;p&gt;Protective devices based on semiconductor technology for household and similar use - Part 1: Semiconductor Residual current operated Circuit-Breakers with integral Overcurrent protection for household and similar uses (SC-RCBOs)&lt;/p&gt; </t>
  </si>
  <si>
    <t>Product data - Test area of SC 23E</t>
  </si>
  <si>
    <t>Result of Questionnaire on 23E/1328/Q: Nomination for Convenor of SC 23E//WG/8: Protective devices for battery powered vehicle applications</t>
  </si>
  <si>
    <t>Result of Voting on 23E/1314/CDV - IEC 62752 ED2: In-cable control and protection device for mode 2 charging of electric road vehicles (IC-CPD)</t>
  </si>
  <si>
    <t>The draft minutes of the second meeting of the JAG47 - Joint Advisory Group on Electric Vehicle energy transfer: functional and safety aspects.</t>
  </si>
  <si>
    <t>Report of SC 23E / TC85 / TC64 Officers meeting</t>
  </si>
  <si>
    <t>Document for comments on IEC 62423 of SC 23E: Proposed modifications to be introduced in the standard</t>
  </si>
  <si>
    <t>Result of Voting on 23E/1261A/CDV - IEC 61008-2-1 ED2: Residual current operated circuit-breakers without integral overcurrent protection for household and similar uses (RCCB's). Part 2-1: RCCBs according to 4.1.1</t>
  </si>
  <si>
    <t>Result of Voting on 23E/1262A/CDV - IEC 61008-2-2 ED2: Residual current operated circuit-breakers without integral overcurrent protection for household and similar uses (RCCB's) - Part 2-2: RCCBs according to 4.1.2, 4.1.3, 4.1.4, 4.1.5 and 4.1.6</t>
  </si>
  <si>
    <t>Result of Voting on 23E/1263A/CDV - IEC 61009-2-1 ED2: Residual current operated circuit-breakers with integral overcurrent protection for household and similar uses (RCBO's) - Part 2-1: RCBOs according to 4.1.1</t>
  </si>
  <si>
    <t>Result of Voting on 23E/1264A/CDV - IEC 61009-2-2 ED2: Residual current operated circuit-breakers with integral overcurrent protection for household and similar uses (RCBO's) - Part 2-2: RCBOs according to 4.1.2, 4.1.3, 4.1.4, 4.1.5 and 4.1.6</t>
  </si>
  <si>
    <t>Result of Voting on 23E/1265/CDV - IEC 61008-1 ED4: Residual current operated circuit-breakers without integral overcurrent protection for household and similar uses (RCCBs) - Part 1: General rules</t>
  </si>
  <si>
    <t>Result of Voting on 23E/1266/CDV - IEC 61009-1 ED4: Residual current operated circuit-breakers with integral overcurrent protection for household and similar uses (RCBOs) - Part 1: General rules</t>
  </si>
  <si>
    <t>Information on draft minutes for the CAG meeting held remotely on 2023-11-10 (starting time 9.00, finishing time: 11.00)</t>
  </si>
  <si>
    <t>IEC 62752 ED2: In-cable control and protection device (IC-CPD) for mode 2 charging of electric road vehicles</t>
  </si>
  <si>
    <t xml:space="preserve">PNW 23E-1343 ED1: &lt;p&gt;Residual current operated circuit-breakers for household and similar uses for dc systems - Part 2: Residual current operated circuit breakers without integral overcurrent protection (DC-RCCBs)&lt;/p&gt; </t>
  </si>
  <si>
    <t>Questionnaire on standard for DC-RCBO of SC 23E</t>
  </si>
  <si>
    <t xml:space="preserve">Compilation of Comments on 23E/1327/CD - IEC 63508 ED1: &lt;p&gt;CDD Database - Circuit-breakers and similar equipment for household use&lt;/p&gt; </t>
  </si>
  <si>
    <t>Result of Voting on 23E/1342/FDIS - IEC 62752 ED2: In-cable control and protection device (IC-CPD) for mode 2 charging of electric road vehicles</t>
  </si>
  <si>
    <t>Report of comments on 23E/1334/DC: Proposed modifications to be introduced in the standard</t>
  </si>
  <si>
    <t>Result of Questionnaire on 23E/1344/Q: Questionnaire on standard for DC-RCBO of SC 23E</t>
  </si>
  <si>
    <t>IEC 63508 ED1: &lt;p&gt;CDD Database - Circuit-breakers and similar equipment for household use&lt;/p&gt;</t>
  </si>
  <si>
    <t xml:space="preserve">Result of Voting on 23E/1343/NP - PNW 23E-1343 ED1: &lt;p&gt;Residual current operated circuit-breakers for household and similar uses for dc systems - Part 2: Residual current operated circuit breakers without integral overcurrent protection (DC-RCCBs)&lt;/p&gt; </t>
  </si>
  <si>
    <t>Review report on IEC 62335 Ed.1: Circuit breakers - Switched protective earth portable residual current devices for class I and battery powered vehicle applications</t>
  </si>
  <si>
    <t>CAG of SC 23E: Draft minutes for the meeting held remotely on 2024-03-20 (starting time 10.00, finishing time: 12.00)</t>
  </si>
  <si>
    <t>Appointment of an assistant secretary of SC 23E</t>
  </si>
  <si>
    <t>Draft agenda for the meeting to be held in Edinburgh, UK, on 2024-10-23 (starting time: 11.00; approximate finishing time: 17.00)</t>
  </si>
  <si>
    <t>Review report on IEC 62955 Ed.1: Residual direct current detecting device (RDC-DD) to be used for mode 3 charging of electric vehicles</t>
  </si>
  <si>
    <t>IEC 62955 ED2: Residual direct current detecting device (RDC-DD) to be used for mode 3 charging of electric vehicles</t>
  </si>
  <si>
    <t>Information on draft minutes for the meeting held in Barcelona (AFME offices) on 2024-06-27 and 28 (starting time 12.00 h; finishing time: 12.00h).</t>
  </si>
  <si>
    <t>Report of TC 64/JAG 47 to SC 23E</t>
  </si>
  <si>
    <t>Liaison report of SC 77A to SC 23E</t>
  </si>
  <si>
    <t>Report of WG 1 to SC 23E</t>
  </si>
  <si>
    <t>Report of WG 2 to SC 23E</t>
  </si>
  <si>
    <t>Report of WG 7 to SC 23E</t>
  </si>
  <si>
    <t>Report of WG 8 to SC 23E</t>
  </si>
  <si>
    <t>Report of WG 12 to SC 23E</t>
  </si>
  <si>
    <t>Liaison report from SC 3C to SC 23E</t>
  </si>
  <si>
    <t xml:space="preserve">TC 9 - TC 64 - TC 69 - SC 77B - SC 121A - SC 121B - SyC LVDC - </t>
  </si>
  <si>
    <t xml:space="preserve">SC 23B - SC 23H - TC 64 - TC 69 - </t>
  </si>
  <si>
    <t xml:space="preserve">SC 121A - </t>
  </si>
  <si>
    <t xml:space="preserve">SC 3D - TC 23 - SC 23A - SC 23B - SC 23H - SC 23K - TC 121 - </t>
  </si>
  <si>
    <t xml:space="preserve">TC 69 - </t>
  </si>
  <si>
    <t xml:space="preserve">CC/SC 23JX             </t>
  </si>
  <si>
    <t>2024-01-12</t>
  </si>
  <si>
    <t>2023-12-22</t>
  </si>
  <si>
    <t>2024-01-19</t>
  </si>
  <si>
    <t>2024-02-09</t>
  </si>
  <si>
    <t>2024-04-05</t>
  </si>
  <si>
    <t>2024-03-22</t>
  </si>
  <si>
    <t>2024-04-12</t>
  </si>
  <si>
    <t>2024-06-14</t>
  </si>
  <si>
    <t>2024-07-05</t>
  </si>
  <si>
    <t>2024-07-12</t>
  </si>
  <si>
    <t>2024-07-26</t>
  </si>
  <si>
    <t>2024-08-09</t>
  </si>
  <si>
    <t>2024-08-16</t>
  </si>
  <si>
    <t>2024-08-23</t>
  </si>
  <si>
    <t>Datum začetka</t>
  </si>
  <si>
    <t>Povzava S TC-ji</t>
  </si>
  <si>
    <t>Opomba: Pregled je pripravljen glede na podatke, ki so bili na dan 27. 08. 2024 na voljo na spletnih straneh CENELEC..</t>
  </si>
  <si>
    <t>78919</t>
  </si>
  <si>
    <t>prEN IEC 63523</t>
  </si>
  <si>
    <t>High-voltage DC fuses</t>
  </si>
  <si>
    <t>CLC/SR 32 - Fuses</t>
  </si>
  <si>
    <t>Low-voltage fuses: Product data and properties for information exchange</t>
  </si>
  <si>
    <t>: Low-voltage fuses. part 100: General requirements and tests</t>
  </si>
  <si>
    <t>Low-voltage fuses - Part 4: Supplementary requirements for fuse-links for the protection of semiconductor devices</t>
  </si>
  <si>
    <t>Low-voltage fuses - Part 3: Supplementary requirements for fuses for operation by unskilled persons (fuses mainly for household and similar applications) - Examples of standardized systems of fuses A to F</t>
  </si>
  <si>
    <t>Low-voltage fuses - Part 1: General requirements</t>
  </si>
  <si>
    <t>Low-voltage fuses - Part 7: Supplementary Requirements for fuse-links for the protection of batteries and battery systems</t>
  </si>
  <si>
    <t>Low-voltage fuses - Part 2: Supplementary requirements for fuses for use by authorized persons (fuses mainly for industrial application) - Examples of standardized systems of fuses A to K</t>
  </si>
  <si>
    <t>prEN IEC 63582</t>
  </si>
  <si>
    <t>prEN IEC 60269-100</t>
  </si>
  <si>
    <t>EN 60269-4:2009/FprA3:2024</t>
  </si>
  <si>
    <t>FprEN IEC 60269-3:2024</t>
  </si>
  <si>
    <t>FprEN IEC 60269-1:2024</t>
  </si>
  <si>
    <t>EN IEC 60269-7:2024</t>
  </si>
  <si>
    <t>HD 60269-2:2013/A2:2024</t>
  </si>
  <si>
    <t>80133</t>
  </si>
  <si>
    <t>80039</t>
  </si>
  <si>
    <t>79131</t>
  </si>
  <si>
    <t>79130</t>
  </si>
  <si>
    <t>78661</t>
  </si>
  <si>
    <t>prEN IEC 60127-4</t>
  </si>
  <si>
    <t>prEN IEC 60127-7</t>
  </si>
  <si>
    <t>prEN IEC 60127-9:2024</t>
  </si>
  <si>
    <t>EN IEC 60691:2023/FprA1:2024</t>
  </si>
  <si>
    <t>FprEN IEC 60127-6:2023</t>
  </si>
  <si>
    <t>FprEN IEC 60127-1:2023</t>
  </si>
  <si>
    <t>EN IEC 60127-8:2018/A1:2024</t>
  </si>
  <si>
    <t>Miniature fuses - Part 4: Universal modular fuse-links (UMF) - Through-hole and surface mount types</t>
  </si>
  <si>
    <t>Miniature fuses - Part 7: Miniature fuse-links for special applications</t>
  </si>
  <si>
    <t>Miniature fuses - Part 9: Miniature fuse-links for special applications with partial-range breaking capacity</t>
  </si>
  <si>
    <t>Amendment 1 - Thermal-links - Requirements and application guide</t>
  </si>
  <si>
    <t>32/264/RVN</t>
  </si>
  <si>
    <t>32/264A/RVN</t>
  </si>
  <si>
    <t>32/265/CD</t>
  </si>
  <si>
    <t>32/266/Q</t>
  </si>
  <si>
    <t>32/267/Q</t>
  </si>
  <si>
    <t>32/268/Q</t>
  </si>
  <si>
    <t>32/269/CC</t>
  </si>
  <si>
    <t>Result of Voting on 32/262/NP - PNW 32-262 ED1: Fuses: High-Voltage DC Fuses</t>
  </si>
  <si>
    <t>Revised Result of Voting on 32/262/NP - PNW 32-262 ED1: Fuses: High-Voltage DC Fuses</t>
  </si>
  <si>
    <t>IEC 63523 ED1: High-Voltage DC Fuses</t>
  </si>
  <si>
    <t>Questionnaire on extending work on this project – PWI TR 32-2</t>
  </si>
  <si>
    <t>Questionnaire on extending work on this project : Energy efficiency for/of fuses</t>
  </si>
  <si>
    <t>Withdrawn</t>
  </si>
  <si>
    <t>Compilation of Comments on 32/265/CD - IEC 63523 ED1: High-Voltage DC Fuses</t>
  </si>
  <si>
    <t>2024-02-23</t>
  </si>
  <si>
    <t>2024-06-21</t>
  </si>
  <si>
    <t xml:space="preserve">SC 32A - SC 32B - </t>
  </si>
  <si>
    <t>32B/741/NP</t>
  </si>
  <si>
    <t>32B/742/NP</t>
  </si>
  <si>
    <t>32B/743(F)/FDIS</t>
  </si>
  <si>
    <t>32B/743/FDIS</t>
  </si>
  <si>
    <t>32B/743A(F)/FDIS</t>
  </si>
  <si>
    <t>32B/743A/FDIS</t>
  </si>
  <si>
    <t>32B/744/INF</t>
  </si>
  <si>
    <t>32B/745(F)/FDIS</t>
  </si>
  <si>
    <t>32B/745/FDIS</t>
  </si>
  <si>
    <t>32B/746(F)/FDIS</t>
  </si>
  <si>
    <t>32B/746/FDIS</t>
  </si>
  <si>
    <t>32B/747/Q</t>
  </si>
  <si>
    <t>32B/748/FDIS</t>
  </si>
  <si>
    <t>32B/749/RQ</t>
  </si>
  <si>
    <t>32B/750/RVN</t>
  </si>
  <si>
    <t>32B/751/NP</t>
  </si>
  <si>
    <t>32B/752/RQ</t>
  </si>
  <si>
    <t>32B/753/RVD</t>
  </si>
  <si>
    <t>32B/754/RVD</t>
  </si>
  <si>
    <t>32B/755/RVD</t>
  </si>
  <si>
    <t>32B/756/RVD</t>
  </si>
  <si>
    <t>32B/757/RVN</t>
  </si>
  <si>
    <t>32B/758/RVN</t>
  </si>
  <si>
    <t>32B/758A/RVN</t>
  </si>
  <si>
    <t>32B/759/Q</t>
  </si>
  <si>
    <t>32B/760/CD</t>
  </si>
  <si>
    <t>32B/761/RQ</t>
  </si>
  <si>
    <t>32B/762/NP</t>
  </si>
  <si>
    <t>PNW 32B-741 ED1: Fuse-links for road vehicles - Fuse-links with a rated voltage up to 1000V AC and 1500V DC</t>
  </si>
  <si>
    <t>PNW 32B-742 ED1: LOW-VOLTAGE FUSES: Product data and properties for information exchange</t>
  </si>
  <si>
    <t>Replaced by 32B/743A/FDIS</t>
  </si>
  <si>
    <t>IEC 60269-2/AMD2 ED5: Amendment 2 - Low-voltage fuses - Part 2: Supplementary requirements for fuses for use by authorized persons (fuses mainly for industrial application) - Examples of standardized systems of fuses A to K</t>
  </si>
  <si>
    <t>Reorganization of IEC 60269 series - Compilation of arguments</t>
  </si>
  <si>
    <t>IEC 60269-3 ED5: Low-voltage fuses - Part 3: Supplementary requirements for fuses for use by unskilled persons (fuses mainly for household or similar applications) - Examples of standardized systems of fuses A to F</t>
  </si>
  <si>
    <t>IEC 60269-4 ED6: Amendment 3 - Low-voltage fuses - Part 4: Supplementary requirements for fuse-links for the protection of semiconductor devices</t>
  </si>
  <si>
    <t>Questionnaire on updating the Scope of SC 32C Miniature Fuses within the scope of TC 32</t>
  </si>
  <si>
    <t>IEC 60269-1 ED5: Amendment 3 - Low-voltage fuses - Part 1: General requirements</t>
  </si>
  <si>
    <t>Result of Questionnaire 32B/732/Q to establish a liaison with ISO TC22/SC32/WG05 2) and establish a JWG with ISO TC22/SC32/WG05; and nominate candidates for membership in the JWG</t>
  </si>
  <si>
    <t>Result of Voting on 32B/741/NP - PNW 32B-741 ED1: Fuse-links for road vehicles - Fuse-links with a rated voltage up to 1000V AC and 1500V DC</t>
  </si>
  <si>
    <t>PNW 32B-751 ED1: : Low-Voltage Fuses. Part 100: General requirements and tests</t>
  </si>
  <si>
    <t>Result of the questionnaire regarding the updating of the scope of SC 32C Miniature fuses within the scope of TC 32</t>
  </si>
  <si>
    <t>Result of Voting on 32B/746/FDIS - IEC 60269-4 ED6: Amendment 3 - Low-voltage fuses - Part 4: Supplementary requirements for fuse-links for the protection of semiconductor devices</t>
  </si>
  <si>
    <t>Result of Voting on 32B/745/FDIS - IEC 60269-3 ED5: Low-voltage fuses - Part 3: Supplementary requirements for fuses for use by unskilled persons (fuses mainly for household or similar applications) - Examples of standardized systems of fuses A to F</t>
  </si>
  <si>
    <t>Result of Voting on 32B/743A/FDIS - IEC 60269-2/AMD2 ED5: Amendment 2 - Low-voltage fuses - Part 2: Supplementary requirements for fuses for use by authorized persons (fuses mainly for industrial application) - Examples of standardized systems of fuses A to K</t>
  </si>
  <si>
    <t>Result of Voting on 32B/748/FDIS - IEC 60269-1 ED5: Amendment 3 - Low-voltage fuses - Part 1: General requirements</t>
  </si>
  <si>
    <t>Result of Voting on 32B/751/NP - PNW 32B-751 ED1: : Low-Voltage Fuses. Part 100: General requirements and tests</t>
  </si>
  <si>
    <t>Result of Voting on 32B/742/NP - PNW 32B-742 ED1: LOW-VOLTAGE FUSES: Product data and properties for information exchange</t>
  </si>
  <si>
    <t>Revised Result of Voting on 32B/742/NP - PNW 32B-742 ED1: LOW-VOLTAGE FUSES: Product data and properties for information exchange</t>
  </si>
  <si>
    <t>Questionnaire - IEC TR 60269-5:2014 ED2 - Extension of Stability Date</t>
  </si>
  <si>
    <t>IEC 60269-100 ED1: : Low-Voltage Fuses. Part 100: General requirements and tests</t>
  </si>
  <si>
    <t>Result of the questionnaire regarding the extension of the stability date of IEC TR 60269-5:2014 Ed 2</t>
  </si>
  <si>
    <t>PNW 32B-762 ED1: Low-voltage fuses - Part 201: Supplementary and modified requirements and tests for fuses utilization class gG</t>
  </si>
  <si>
    <t>2024-02-16</t>
  </si>
  <si>
    <t>2024-03-15</t>
  </si>
  <si>
    <t>2024-04-19</t>
  </si>
  <si>
    <t>2024-03-29</t>
  </si>
  <si>
    <t>2024-04-26</t>
  </si>
  <si>
    <t>2024-10-25</t>
  </si>
  <si>
    <t xml:space="preserve">TC 121 - </t>
  </si>
  <si>
    <t xml:space="preserve">TC 22 - </t>
  </si>
  <si>
    <t>IEC 60127-6 ED3: Miniature fuses - Part 6: Fuse-holders for miniature fuse-links</t>
  </si>
  <si>
    <t>Document for comment - Proposal to revise Annex I of IEC 60691 ED.5</t>
  </si>
  <si>
    <t>SC 32C/MT 15,  Proposal for Circuit Interrupters with Fire Extinguishing Agent (CIFEA) product</t>
  </si>
  <si>
    <t>Result of Voting on 32C/620/FDIS - IEC 60127-6 ED3: Miniature fuses - Part 6: Fuse-holders for miniature fuse-links</t>
  </si>
  <si>
    <t>Result of Voting on 32C/615/FDIS - IEC 60127-1 ED3: Miniature fuses - Part 1: Definitions for miniature fuses and general requirements for miniature fuse-links</t>
  </si>
  <si>
    <t>IEC 60127-8/AMD1 ED1: Miniature fuses - Part 8: Fuse resistors with particular overcurrent protection</t>
  </si>
  <si>
    <t>IEC 60127-9/Ed.1: Miniature fuses – Part 9: Miniature fuse-links for special applications with partial-range breaking capacity</t>
  </si>
  <si>
    <t>Review report on IEC 60124-4 Ed3: Miniature fuses - Part 4: Universal modular fuse-links (UMF) - Through-hole and surface mount types</t>
  </si>
  <si>
    <t>Review report on IEC 60127-7 Ed2: Miniature fuses - Part 7: Miniature fuse-links for special applications</t>
  </si>
  <si>
    <t>IEC 60127-4 ED4: Miniature fuses - Part 4: Universal modular fuse-links (UMF) - Through-hole and surface mount types</t>
  </si>
  <si>
    <t>IEC 60127-7 ED3: Miniature fuses - Part 7: Miniature fuse-links for special applications</t>
  </si>
  <si>
    <t>Questionnaire on updating the Scope of SC32C</t>
  </si>
  <si>
    <t>Compilation of Comments on 32C/619/CD - IEC 60691/AMD1 ED5: Amendment 1 - Thermal-links - Requirements and application guide</t>
  </si>
  <si>
    <t>Compilation of comments on 32C/621/DC: Proposal to revise Annex I of IEC 60691 ED5, to update this annex to IEC 60691 ED5</t>
  </si>
  <si>
    <t>Result of 32C/631/Q: Questionnaire on updating the Scope of SC 32C</t>
  </si>
  <si>
    <t>IEC 60691/AMD1 ED5: Amendment 1 - Thermal-links - Requirements and application guide</t>
  </si>
  <si>
    <t>Compilation of comments on 32C/622/DC: Proposal for Circuit Interrupters with Fire Extinguishing Agent (CIFEA) product</t>
  </si>
  <si>
    <t>Result of Voting on 32C/625/CDV - IEC 60127-8/AMD1 ED1: Miniature fuses - Part 8: Fuse resistors with particular overcurrent protection</t>
  </si>
  <si>
    <t>Compilation of Comments on 32C/626/CD - IEC 60127-9/Ed.1: Miniature fuses ? Part 9: Miniature fuse-links for special applications with partial-range breaking capacity</t>
  </si>
  <si>
    <t>Revised Compilation of Comments on 32C/626/CD - IEC 60127-9/Ed.1: Miniature fuses – Part 9: Miniature fuse-links for special applications with partial-range breaking capacity</t>
  </si>
  <si>
    <t>Compilation of Comments on 32C/629/CD - IEC 60127-4 ED4: Miniature fuses - Part 4: Universal modular fuse-links (UMF) - Through-hole and surface mount types</t>
  </si>
  <si>
    <t>Revised Compilation of Comments on 32C/629/CD - IEC 60127-4 ED4: Miniature fuses - Part 4: Universal modular fuse-links (UMF) - Through-hole and surface mount types</t>
  </si>
  <si>
    <t>Compilation of Comments on 32C/630/CD - IEC 60127-7 ED3: Miniature fuses - Part 7: Miniature fuse-links for special applications</t>
  </si>
  <si>
    <t>Revised Compilation of Comments on 32C/630/CD - IEC 60127-7 ED3: Miniature fuses - Part 7: Miniature fuse-links for special applications</t>
  </si>
  <si>
    <t>Result of Voting on 32C/638/FDIS - IEC 60127-8/AMD1 ED1: Miniature fuses - Part 8: Fuse resistors with particular overcurrent protection</t>
  </si>
  <si>
    <t>Result of Voting on 32C/635/CDV - IEC 60691/AMD1 ED5: Amendment 1 - Thermal-links - Requirements and application guide</t>
  </si>
  <si>
    <t>Revised Result of Voting on 32C/635/CDV - IEC 60691/AMD1 ED5: Amendment 1 - Thermal-links - Requirements and application guide</t>
  </si>
  <si>
    <t>2024-01-05</t>
  </si>
  <si>
    <t>2024-03-08</t>
  </si>
  <si>
    <t>2024-05-24</t>
  </si>
  <si>
    <t>2024-06-28</t>
  </si>
  <si>
    <t>Opomba: Pregled je pripravljen glede na podatke, ki so bili na dan 24.9.2024 na voljo na spletnih straneh CENELEC in IEC</t>
  </si>
  <si>
    <t>v lekturi</t>
  </si>
  <si>
    <t>Priprava prevodov na čakanju:</t>
  </si>
  <si>
    <t>prEN IEC 62271-3</t>
  </si>
  <si>
    <t>prEN IEC 62271-208:2024</t>
  </si>
  <si>
    <t>prEN IEC 62271-201:2024</t>
  </si>
  <si>
    <t>FprEN IEC 62271-211:2024</t>
  </si>
  <si>
    <t>EN IEC 62271-215:2021/prA</t>
  </si>
  <si>
    <t>EN IEC 62271-213:2021/prA1</t>
  </si>
  <si>
    <t>High-voltage switchgear and controlgear - Part 3: Digital interfaces based on IEC 61850</t>
  </si>
  <si>
    <t>High-voltage switchgear and controlgear - Part 208: Methods to quantify the steady state, power-frequency electromagnetic fields generated by HV switchgear assemblies and HV/LV prefabricated substations, both for rated voltages above 1 kV and up to and including 52 kV</t>
  </si>
  <si>
    <t>High-voltage switchgear and controlgear - Part 205: Compact switchgear assemblies, mobile and prefabricated substations for rated voltage above 52 kv</t>
  </si>
  <si>
    <t>High-voltage switchgear and controlgear - Part 215: Phase comparator used with vdis</t>
  </si>
  <si>
    <t>High-voltage switchgear and controlgear - Part 213: Voltage detecting and indicating system</t>
  </si>
  <si>
    <t>prEN IEC 63208:2024</t>
  </si>
  <si>
    <t>prEN IEC 62683-2-2:2024</t>
  </si>
  <si>
    <t>FprEN IEC 63404:2023</t>
  </si>
  <si>
    <t>FprEN IEC 62683-2-3:2024</t>
  </si>
  <si>
    <t>Switchgear and controlgear and their assemblies for low voltage - Security aspects</t>
  </si>
  <si>
    <t>Switchgear and controlgear and their assemblies for low voltage - Integration of radiocommunication device above 380 MHz into an equipment</t>
  </si>
  <si>
    <t>prEN IEC 62091</t>
  </si>
  <si>
    <t>prEN IEC 60947-7-2</t>
  </si>
  <si>
    <t>prEN IEC 60947-7-1:2023</t>
  </si>
  <si>
    <t>prEN IEC 60947-6-1</t>
  </si>
  <si>
    <t>prEN IEC 60947-5-5:2024</t>
  </si>
  <si>
    <t>FprEN IEC 62626-1:2023</t>
  </si>
  <si>
    <t>FprEN IEC 61095:2023</t>
  </si>
  <si>
    <t>FprEN IEC 60947-5-7:2024</t>
  </si>
  <si>
    <t>FprEN IEC 60947-5-1:2023</t>
  </si>
  <si>
    <t>FprEN IEC 60947-4-3:2020</t>
  </si>
  <si>
    <t>FprEN IEC 60947-2:2024</t>
  </si>
  <si>
    <t>EN IEC 60947-4-2:2023/FprA1:2024</t>
  </si>
  <si>
    <t>EN IEC 60947-3:2021/prA1:2024</t>
  </si>
  <si>
    <t>EN IEC 60947-1:2021/prAA:2023</t>
  </si>
  <si>
    <t>Low-voltage switchgear and controlgear - Controllers for drivers of stationary fire pumps</t>
  </si>
  <si>
    <t>Low-voltage switchgear and controlgear - Part 7-2: Ancillary equipment - Protective conductor terminal blocks for copper conductors</t>
  </si>
  <si>
    <t>Low-voltage switchgear and controlgear - Part 6-1: Multiple function equipment - Transfer switching equipment</t>
  </si>
  <si>
    <t>Low-voltage switchgear and controlgear - Part 5-7: Control circuit devices and switching elements - Proximity devices with analogue output</t>
  </si>
  <si>
    <t>prEN IEC 61439-8:2024</t>
  </si>
  <si>
    <t>FprEN IEC 61439-4:2023</t>
  </si>
  <si>
    <t>FprEN IEC 61439-3:2023</t>
  </si>
  <si>
    <t>EN IEC 62208:2023/prA11</t>
  </si>
  <si>
    <t>Empty enclosures for low-voltage switchgear and controlgear assemblies - General requirements</t>
  </si>
  <si>
    <t>CLC/TC 17AC/WG 01</t>
  </si>
  <si>
    <t>Hv prefabricated substations with associated and/or integrated components</t>
  </si>
  <si>
    <t>CLC/TC 17AC/WG 05</t>
  </si>
  <si>
    <t>Circular Economy</t>
  </si>
  <si>
    <t>High voltage switchgear and controlgear data and properties for information exchange - Part 321: Catalogue data</t>
  </si>
  <si>
    <t>IEC 62271-3 ED3</t>
  </si>
  <si>
    <t>High-voltage switchgear and controlgear - Part 205: Compact switchgear assemblies, mobile and prefabricated substations for rated voltage above 52 kV</t>
  </si>
  <si>
    <t>Amendment 1 - High-voltage switchgear and controlgear - Part 213: Voltage detecting and indicating system</t>
  </si>
  <si>
    <t>Amendment 1 - High-voltage switchgear and controlgear - Part 215: Phase comparator used with VDIS</t>
  </si>
  <si>
    <t>IEC 62271-213/AMD1 ED1</t>
  </si>
  <si>
    <t>IEC 62271-215/AMD1 ED1</t>
  </si>
  <si>
    <t>IEC 63208 ED1</t>
  </si>
  <si>
    <t>IEC 60947-6-1 ED4</t>
  </si>
  <si>
    <t>IEC 60947-7-2 ED4</t>
  </si>
  <si>
    <t>IEC 62091 ED2</t>
  </si>
  <si>
    <t>Low-voltage switchgear and controlgear assemblies - Internal arc-fault protection of low-voltage switchgear and controlgear assemblies in accordance with the IEC 61439 series</t>
  </si>
  <si>
    <t>ISO/TC 154</t>
  </si>
  <si>
    <t>Processes, data elements and documents in commerce, industry and administration</t>
  </si>
  <si>
    <t>ISO/TC 154/AG 1</t>
  </si>
  <si>
    <t>ISO/TC 154/CAG</t>
  </si>
  <si>
    <t>ISO/TC 154/JWG 1</t>
  </si>
  <si>
    <t>ISO/TC 154/JWG 9</t>
  </si>
  <si>
    <t>ISO/TC 154/WG 2</t>
  </si>
  <si>
    <t>ISO/TC 154/WG 5</t>
  </si>
  <si>
    <t>ISO/TC 154/WG 6</t>
  </si>
  <si>
    <t>ISO/TC 154/WG 7</t>
  </si>
  <si>
    <t>Liaison review</t>
  </si>
  <si>
    <t>Co-ordination Advisory Group</t>
  </si>
  <si>
    <t>ISO/UNECE joint working group for EDIFACT syntax</t>
  </si>
  <si>
    <t>ISO/UNECE joint working group for information exchange of supply chain aligned to UN/CEFACT semantics</t>
  </si>
  <si>
    <t>Statistics data exchange</t>
  </si>
  <si>
    <t>Representation of dates and times</t>
  </si>
  <si>
    <t>Trusted eCommunications</t>
  </si>
  <si>
    <t>Digital business</t>
  </si>
  <si>
    <t>Opomba: Pregled je pripravljen glede na podatke, ki so bili na dan 27.9.2024 na voljo na spletnih straneh ISO in CEN/CLC</t>
  </si>
  <si>
    <t>ISO/CD 5909</t>
  </si>
  <si>
    <t>Business processes and data interchange of DLT based electronic Bill of Lading</t>
  </si>
  <si>
    <t>ISO/AWI 7372</t>
  </si>
  <si>
    <t>30.20</t>
  </si>
  <si>
    <t>ISO 8601-2:2019/DAmd 1</t>
  </si>
  <si>
    <t>40.99</t>
  </si>
  <si>
    <t>ISO/DIS 14533-3</t>
  </si>
  <si>
    <t>40.20</t>
  </si>
  <si>
    <t>ISO/AWI 17369</t>
  </si>
  <si>
    <t>Statistical data and metadata exchange (SDMX)</t>
  </si>
  <si>
    <t>ISO/FDIS 20197-1</t>
  </si>
  <si>
    <t>ISO/AWI 22132</t>
  </si>
  <si>
    <t>Guidelines for barcode usage in trade documents</t>
  </si>
  <si>
    <t>Trade data interchange - Trade data elements directory</t>
  </si>
  <si>
    <t>Date and time - Representations for information interchange - Part 2: Extensions - Amendment 1</t>
  </si>
  <si>
    <t>Processes, data elements and documents in commerce, industry and administration - Long term signature - Part 3: profiles for PDF Advanced Electronic Signatures (PAdES)</t>
  </si>
  <si>
    <t>Buy-Ship-Pay reference data model - Part 1: Business requirements specification (BRS)</t>
  </si>
  <si>
    <t>ISO/CD TS 23516</t>
  </si>
  <si>
    <t>30.60</t>
  </si>
  <si>
    <t>ISO/WD 24946</t>
  </si>
  <si>
    <t>Requirements and guidance for improving, preserving, and assessing the privacy capability of DLT systems</t>
  </si>
  <si>
    <t>Blockchain and Distributed Ledger Technology - Interoperability Framework</t>
  </si>
  <si>
    <t>ISO/WD 25126</t>
  </si>
  <si>
    <t>Information security controls based on ISO/IEC 27002 for distributed ledger services</t>
  </si>
  <si>
    <t>ISO/WD TR 25145</t>
  </si>
  <si>
    <t>Overview of DLT- based collections and collections management</t>
  </si>
  <si>
    <t>ISO/AWI TR 6277</t>
  </si>
  <si>
    <t>30.99</t>
  </si>
  <si>
    <t>Blockchain and distributed ledger technologies - Data flow models for blockchain and DLT use cases</t>
  </si>
  <si>
    <t>ISO/CD TS 18126</t>
  </si>
  <si>
    <t>Taxonomy and classification for smart contracts</t>
  </si>
  <si>
    <t>ISO/CD 20435</t>
  </si>
  <si>
    <t>ISO/WD TS 23353</t>
  </si>
  <si>
    <t>Blockchain and distributed ledger technologies - Auditing guidelines</t>
  </si>
  <si>
    <t>prCEN/CLC/TR XXX(WI=JT019003)</t>
  </si>
  <si>
    <t>prCEN/CLC/TS XXXX(WI=JT019002)</t>
  </si>
  <si>
    <t>prEN ISO 22739 rev(WI=JT019004)</t>
  </si>
  <si>
    <t>Environmental and sustainability classification methodology of consensus mechanisms of Blockchain and DLTs.</t>
  </si>
  <si>
    <t>Blockchain and distributed ledger technologies - Vocabulary</t>
  </si>
  <si>
    <t>Decentralised Identity Management Model based on Blockchain and other Distributed Ledgers Technologies - Part 1: Generic Reference Framework.</t>
  </si>
  <si>
    <t>Nataša Bernard</t>
  </si>
  <si>
    <t>IEC 63585 ED1</t>
  </si>
  <si>
    <t>IEC 63359 ED1</t>
  </si>
  <si>
    <t>IEC 60465 ED3</t>
  </si>
  <si>
    <t>IEC 60666 ED3</t>
  </si>
  <si>
    <t>IEC 61203 ED2</t>
  </si>
  <si>
    <t>IEC 61039 ED3</t>
  </si>
  <si>
    <t>IEC 62770 ED2</t>
  </si>
  <si>
    <t>IEC 63360 ED1</t>
  </si>
  <si>
    <t>IEC 60156 ED4</t>
  </si>
  <si>
    <t>Interpretation of Dissolved Gas Analysis in natural and synthetic esters</t>
  </si>
  <si>
    <t>Synthetic organic esters - Guidelines for maintenance and use in electrical equipment</t>
  </si>
  <si>
    <t>Fluids for electrotechnical application - Specification of gases alternative to SF&lt;sub&gt;6&lt;/sub&gt; to be used in electrical power equipment</t>
  </si>
  <si>
    <t>WG 45</t>
  </si>
  <si>
    <t>WG 41</t>
  </si>
  <si>
    <t>MT 42</t>
  </si>
  <si>
    <t>MT 43</t>
  </si>
  <si>
    <t>MT 36</t>
  </si>
  <si>
    <t>MT 30</t>
  </si>
  <si>
    <t>Opomba: Pregled je pripravljen glede na podatke, ki so bili na dan 2024-10-10 na voljo na spletnih straneh IEC.</t>
  </si>
  <si>
    <t>IEC TC 10</t>
  </si>
  <si>
    <t>Petra Berčič</t>
  </si>
  <si>
    <t>79820</t>
  </si>
  <si>
    <t>79007</t>
  </si>
  <si>
    <t>80000</t>
  </si>
  <si>
    <t>79942</t>
  </si>
  <si>
    <t>79998</t>
  </si>
  <si>
    <t>80333</t>
  </si>
  <si>
    <t>78960</t>
  </si>
  <si>
    <t>79183</t>
  </si>
  <si>
    <t>79496</t>
  </si>
  <si>
    <t>prEN IEC 60034-9:2021/prAA</t>
  </si>
  <si>
    <t>prEN 50209</t>
  </si>
  <si>
    <t>prEN IEC 60034-8</t>
  </si>
  <si>
    <t>prEN IEC 60072-3</t>
  </si>
  <si>
    <t>EN IEC 60034-5:2020/prAA</t>
  </si>
  <si>
    <t>prEN IEC 60034-26</t>
  </si>
  <si>
    <t>prEN IEC 60072-2:2024</t>
  </si>
  <si>
    <t>prEN IEC 60034-1:2024</t>
  </si>
  <si>
    <t>prEN IEC 60034-30-1:2024</t>
  </si>
  <si>
    <t>prEN IEC 60034-15:2024</t>
  </si>
  <si>
    <t>prEN IEC 60413:2024</t>
  </si>
  <si>
    <t>Test of insulation of bars and coils of high-voltage machines</t>
  </si>
  <si>
    <t>Rotating electrical machines - Part 8: Terminal markings and direction of rotation</t>
  </si>
  <si>
    <t>Dimensions and output series for rotating electrical machines - Part 3: Small built-in motors - Flange numbers bf10 to bf50</t>
  </si>
  <si>
    <t>Rotating electrical machines - Part 5: Degrees of protection provided by the integral design of rotating electrical machines (IP code) - Classification</t>
  </si>
  <si>
    <t>Rotating electrical machines - Part 26: Effects of unbalanced voltages on the performance of three-phase cage induction motors</t>
  </si>
  <si>
    <t>Rotating electrical machines - Part 30-1: Efficiency classes of line operated AC motors (IE code)</t>
  </si>
  <si>
    <t>Opomba: Pregled je pripravljen glede na podatke, ki so bili na dan 17. 10. 2024 na voljo v aplikaciji SES.</t>
  </si>
  <si>
    <t>PNW TS 2-2169 ED1</t>
  </si>
  <si>
    <t>PNW 2-2187 ED1</t>
  </si>
  <si>
    <t>IEC 60034-8 ED4</t>
  </si>
  <si>
    <t>IEC 60034-18-32/AMD1 ED2</t>
  </si>
  <si>
    <t>IEC 60034-26 ED2</t>
  </si>
  <si>
    <t>IEC 60034-30-1 ED2</t>
  </si>
  <si>
    <t>IEC 60072-3 ED2</t>
  </si>
  <si>
    <t>Hiroyuki Yamashita</t>
  </si>
  <si>
    <t>Uwe Karwel</t>
  </si>
  <si>
    <t>William Finley</t>
  </si>
  <si>
    <t>Jukka Hannuksela</t>
  </si>
  <si>
    <t>Simon Hoffmann</t>
  </si>
  <si>
    <t>WG 33</t>
  </si>
  <si>
    <t>MT 3</t>
  </si>
  <si>
    <t>WG 35</t>
  </si>
  <si>
    <t>2/2169/NP</t>
  </si>
  <si>
    <t>2/2187/NP</t>
  </si>
  <si>
    <t>2/2204/CDV</t>
  </si>
  <si>
    <t>2/2202/CD</t>
  </si>
  <si>
    <t>2/2199/CDV</t>
  </si>
  <si>
    <t>2/2213/CD</t>
  </si>
  <si>
    <t>2/2147A/RR</t>
  </si>
  <si>
    <t>2/2186/CD</t>
  </si>
  <si>
    <t>2/2203/CD</t>
  </si>
  <si>
    <t>2/2207A/CD</t>
  </si>
  <si>
    <t>2/2172/CD</t>
  </si>
  <si>
    <t>2/2200/CD</t>
  </si>
  <si>
    <t>2/2209/CDV</t>
  </si>
  <si>
    <t>2/2210/CD</t>
  </si>
  <si>
    <t>2/2208/CDV</t>
  </si>
  <si>
    <t>2/2192/CD</t>
  </si>
  <si>
    <t>2/2175/CDV</t>
  </si>
  <si>
    <t>CDM</t>
  </si>
  <si>
    <t>AFDIS</t>
  </si>
  <si>
    <t>8 ( 7 glasov)</t>
  </si>
  <si>
    <t>IEC/TC2 Work Programme generated on 2024-10-17</t>
  </si>
  <si>
    <t>Žarko Močnik</t>
  </si>
  <si>
    <t>79127</t>
  </si>
  <si>
    <t>80135</t>
  </si>
  <si>
    <t>79199</t>
  </si>
  <si>
    <t>80316</t>
  </si>
  <si>
    <t>80134</t>
  </si>
  <si>
    <t>79999</t>
  </si>
  <si>
    <t>79950</t>
  </si>
  <si>
    <t>prEN IEC 81346-50</t>
  </si>
  <si>
    <t>prEN IEC 60447</t>
  </si>
  <si>
    <t>prEN IEC 62491</t>
  </si>
  <si>
    <t>prEN IEC 81346-20</t>
  </si>
  <si>
    <t>prEN IEC 60073</t>
  </si>
  <si>
    <t>EN IEC 60445:2021/prA1</t>
  </si>
  <si>
    <t>prEN IEC 82079-3</t>
  </si>
  <si>
    <t>FprEN IEC 81355-1:2024</t>
  </si>
  <si>
    <t>Industrial systems, installations and equipment and industrial products - Structuring principles and reference designation - Part 14: Manufacturing systems</t>
  </si>
  <si>
    <t>Industrial systems, installations and equipment and industrial products -- Structuring principles and reference designation - Part 50: Processes</t>
  </si>
  <si>
    <t>Basic and safety principles for man-machine interface, marking and identification - Actuating principles</t>
  </si>
  <si>
    <t>Industrial systems, installations and equipment and industrial products - Labelling of cables and cores</t>
  </si>
  <si>
    <t>Industrial systems, installations and equipment and industrial products - Structuring principles and reference designation - Part 20: Aircraft systems</t>
  </si>
  <si>
    <t>Basic and safety principles for man-machine interface, marking and identification - Coding principles for indicators and actuators</t>
  </si>
  <si>
    <t>Basic and safety principles for man-machine interface, marking and identification - Identification of equipment terminals, conductor terminations and conductors</t>
  </si>
  <si>
    <t>Preparation of information for use (instructions for use) of products - Part 3: Specific provisions for complex systems</t>
  </si>
  <si>
    <t>Industrial systems, installations and equipment and industrial products - Classification and designation of information - Part 1: Basic rules and classification of information</t>
  </si>
  <si>
    <t>ETSI/TC ERM WGEMC</t>
  </si>
  <si>
    <t>Opomba: Pregled je pripravljen glede na podatke, ki so bili na dan 18.10.2024 na voljo v aplikaciji iSES.</t>
  </si>
  <si>
    <t>Universal Mobile Telecommunications System (UMTS); LTE; Mobile IPv4 (MIPv4) based mobility protocols; Stage 3 (3GPP TS 29.279 version 10.1.0 Release 10)</t>
  </si>
  <si>
    <t>LTE; 410 â 430 MHz Evolved Universal Terrestrial Radio Access (E-UTRA) Frequency Division Duplex (FDD) Band(s) for LTE Public Protection and Disaster Relief (PPDR) and Professional Mobile Radio (PMR) / Public Access Mobile Radio (PAMR) in Europe (3GPP TR 36.762 version 16.1.0 Release 16)</t>
  </si>
  <si>
    <t>LTE; Evolved Universal Terrestrial Radio Access (E-UTRA); Requirements for support of radio resource management (3GPP TS 36.133 version 14.24.0 Release 14)</t>
  </si>
  <si>
    <t>Digital cellular telecommunications system (Phase 2+) (GSM); Universal Mobile Telecommunications System (UMTS); Line Identification supplementary services; Stage 1 (3GPP TS 22.081 version 18.0.0 Release 18)</t>
  </si>
  <si>
    <t>Digital cellular telecommunications system (Phase 2+) (GSM); Universal Mobile Telecommunications System (UMTS); LTE; Services alignment and migration (3GPP TR 22.983 version 18.0.0 Release 18)</t>
  </si>
  <si>
    <t>ETSI/TC 3GPP</t>
  </si>
  <si>
    <t>ETSI EN 303 687 V2.1.1</t>
  </si>
  <si>
    <t>6 GHz WAS/RLAN; Harmonised Standard for access to radio spectrum</t>
  </si>
  <si>
    <t>ETSI/TC BRAN</t>
  </si>
  <si>
    <t xml:space="preserve">ETSI TR 122 983 V18.0.0 </t>
  </si>
  <si>
    <t xml:space="preserve">ETSI TS 122 081 V18.0.0 </t>
  </si>
  <si>
    <t xml:space="preserve">ETSI TS 136 133 V14.24.0 </t>
  </si>
  <si>
    <t xml:space="preserve">ETSI TR 136 762 V16.1.0 </t>
  </si>
  <si>
    <t xml:space="preserve">ETSI TS 129 279 V10.1.0 </t>
  </si>
  <si>
    <t>eHEALTH Data recording requirements for eHealth</t>
  </si>
  <si>
    <t xml:space="preserve">ETSI TS 103 668 V0.0.10 </t>
  </si>
  <si>
    <t>ETSI EG 203 922 V0.0.4</t>
  </si>
  <si>
    <t xml:space="preserve">ETSI TR 103 817 V0.0.6 </t>
  </si>
  <si>
    <t>Electromagnetic compatibility and Radio spectrum Matters (ERM); Guidance on risk assessment for radio equipment</t>
  </si>
  <si>
    <t>Short Range Devices (SRD) in Data Networks; Radio equipment to be used in the frequency ranges 865 MHz to 868 MHz and 915 MHz to 919,4 MHz; Harmonised Standard for access to radio spectrum</t>
  </si>
  <si>
    <t>Short Range Devices (SRD) to be used in the 40 GHz to 260 GHz frequency range Harmonised Standard for access to radio spectrum Part 5: Ultra Short Range Communication Device (USRCD) within 57 GHz to 64 GHz</t>
  </si>
  <si>
    <t>ElectroMagnetic Compatibility (EMC) standard for radio equipment and services; Part 9: Specific conditions for wireless microphones, similar Radio Frequency (RF) audio link equipment, cordless audio, in-ear monitoring, Cochlear Implant and assistive listening devices; Harmonised Standards for ElectroMagnetic Compatibility</t>
  </si>
  <si>
    <t>Electromagnetic compatibility and Radio spectrum Matters (ERM); Digital Mobile Radio (DMR) Systems; Part 1: DMR Air Interface (AI) protocol</t>
  </si>
  <si>
    <t>Short Range Devices (SRD) operating in 1 GHz to 40 GHz; Harmonised Standard for access to radio spectrum; Part 1: Radiocommunication equipment in the frequency ranges 2,4 GHz to 2,4835 GHz and 5,725 GHz to 5,875 GHz;</t>
  </si>
  <si>
    <t>Short Range Devices (SRD) using Ultra Wide Band technology (UWB); Harmonised standard for access to radio spectrum; Part 2: Level Probing Radar (LPR) equipment operating in the frequency range 75 GHz to 85 GHz for tilted downward installation;</t>
  </si>
  <si>
    <t>ElectroMagnetic Compatibility (EMC) standard for marine radio equipment and services; Harmonised Standard for electromagnetic compatibility; Part 2: Specific conditions for VHF radiotelephone transmitters and receivers</t>
  </si>
  <si>
    <t>System Reference document (SRdoc); Short Range Devices; Radar equipment operating in 57 - 64GHz and 76-77GHz for applications at drone;</t>
  </si>
  <si>
    <t>Navigation radars used on inland waterways; Harmonised Standard for access to radio spectrum; Part 1: Magnetron Radars</t>
  </si>
  <si>
    <t>Technical characteristics and methods of measurement for fixed and portable VHF equipment operating on 121,5 MHz and 123,1 MHz</t>
  </si>
  <si>
    <t>Technical characteristics and methods of measurement for equipment for generation, transmission and reception of Digital Selective Calling (DSC) in the maritime MF, MF/HF and/or VHF mobile service; Part 5: Handheld VHF Class H DSC</t>
  </si>
  <si>
    <t>Technical characteristics and methods of measurement for equipment for generation, transmission and reception of Digital Selective Calling (DSC) in the maritime MF, MF/HF and/or VHF mobile service; Part 6: Class M DSC</t>
  </si>
  <si>
    <t>ElectroMagnetic Compatibility (EMC) standard for radio equipment and services; Part 34: Specific conditions for External Power Supply (EPS) for mobile phones; Harmonised Standard covering the essential requirements of article 6 of Directive 2014/30/EU</t>
  </si>
  <si>
    <t>Short Range Devices (SRD) operating in 1 GHz to 40 GHz; Harmonised Standard for access to radio spectrum; Part 3: Intrusion radiodetermination equipment operating in the frequency range 1 GHz to 40 GHz;</t>
  </si>
  <si>
    <t>6- First complete draft</t>
  </si>
  <si>
    <t xml:space="preserve">ETSI EN 300 440-3 V0.0.4 </t>
  </si>
  <si>
    <t xml:space="preserve">ETSI EN 301 489-34 V2.1.1 </t>
  </si>
  <si>
    <t xml:space="preserve">ETSI EN 301 688 V </t>
  </si>
  <si>
    <t xml:space="preserve">ETSI EN 302 194-1 V0.0.30 </t>
  </si>
  <si>
    <t xml:space="preserve">ETSI EN 300 338-6 V </t>
  </si>
  <si>
    <t xml:space="preserve">ETSI EN 300 338-5 V </t>
  </si>
  <si>
    <t xml:space="preserve">ETSI EN 301 843-7 V0.0.2 </t>
  </si>
  <si>
    <t xml:space="preserve">ETSI EN 305 550-5 V0.1.6 </t>
  </si>
  <si>
    <t xml:space="preserve">ETSI EN 301 783 V0.0.9 </t>
  </si>
  <si>
    <t xml:space="preserve">ETSI EN 301 489-9 V0.0.2 </t>
  </si>
  <si>
    <t xml:space="preserve">ETSI TS 102 361-1 V </t>
  </si>
  <si>
    <t xml:space="preserve">ETSI EN 300 440-1 V0.0.6 </t>
  </si>
  <si>
    <t xml:space="preserve">ETSI EN 302 729-2 V0.0.2 </t>
  </si>
  <si>
    <t xml:space="preserve">ETSI EN 301 843-2 V0.0.2 </t>
  </si>
  <si>
    <t xml:space="preserve">ETSI TR 103 930 V0.0.14 </t>
  </si>
  <si>
    <t xml:space="preserve">ETSI TR 104 078 V0.0.2 </t>
  </si>
  <si>
    <t xml:space="preserve">ETSI TR 103 879 V0.1.2 </t>
  </si>
  <si>
    <t xml:space="preserve">ETSI EN 303 659 V0.0.20 </t>
  </si>
  <si>
    <t>Publicly Available Specification (PAS); O-RAN Security-Test-Specifications (O-RAN.WG11. Security-Test-Specifications-R003-v07.00)</t>
  </si>
  <si>
    <t>Publicly Available Specification (PAS); O-RAN Security-Requirements-Specification (O-RAN.WG11.Security-Requirements-Specification-R003-v09.00)</t>
  </si>
  <si>
    <t>Publicly Available Specification (PAS); O-RAN Threat-Modeling (O-RAN.WG11.Threat-Modeling-R003-v03.00)</t>
  </si>
  <si>
    <t>Publicly Available Specification (PAS); O-RAN Security-Protocol-Specification (O-RAN.WG11. Security-Protocol-Specification-R003-v09.00)</t>
  </si>
  <si>
    <t>ETSI EN 301 908-14 V17.1.1</t>
  </si>
  <si>
    <t>IMT cellular networks; Harmonised Standard for access to radio spectrum; Part 14: Evolved Universal Terrestrial Radio Access (E-UTRA) Base Stations (BS) Release 17</t>
  </si>
  <si>
    <t>IMT cellular networks; Harmonised Standard for access to radio spectrum; Part 18: NR, E-UTRA, UTRA and GSM/EDGE Multi-Standard Radio (MSR) Base Station (BS) Release 17</t>
  </si>
  <si>
    <t>Publicly Available Specification (PAS); O-RAN Threat-Modeling (O-RAN.WG11.Threat-Modeling-R003-v01.00)</t>
  </si>
  <si>
    <t>Publicly Available Specification (PAS); O-RAN Security-Protocol-Specification (O-RAN.WG11. Security-Protocol-Specification-R003-v07.00)</t>
  </si>
  <si>
    <t>Publicly Available Specification (PAS); O-RAN Security-Requirements-Specification (O-RAN.WG11.Security-Requirements-Specification-R003-v07.00)</t>
  </si>
  <si>
    <t>Publicly Available Specification (PAS); O-RAN Security-Test-Specifications O-RAN.WG11.SecTestSpecs-v05.00</t>
  </si>
  <si>
    <t>ETSI EN 301 908-24</t>
  </si>
  <si>
    <t>IMT cellular networks; Harmonised Standard for access to radio spectrum; Part 24: New Radio (NR) Base Stations (BS) Release 17</t>
  </si>
  <si>
    <t>ETSI EN 301 908-27</t>
  </si>
  <si>
    <t>IMT cellular networks; Harmonised Standard for access to radio spectrum; Part 27: New Radio (NR) Repeater Release 17</t>
  </si>
  <si>
    <t>ETSI EN 301 908-23</t>
  </si>
  <si>
    <t>IMT cellular networks; Harmonised Standard for access to radio spectrum; Part 23: Active Antenna System (AAS) Base Station (BS); Release 17</t>
  </si>
  <si>
    <t>ETSI EN 301 511</t>
  </si>
  <si>
    <t>Global System for Mobile communications (GSM); Mobile Stations (MS) equipment; Harmonised Standard for access to radio spectrum</t>
  </si>
  <si>
    <t>IMT cellular networks; Harmonised Standard for access to radio spectrum; Part 3: CDMA Direct Spread (UTRA FDD) Base Stations (BS) Release 15</t>
  </si>
  <si>
    <t>IMT cellular networks; Harmonised Standard for access to radio spectrum; Part 25: New Radio (NR) User Equipment (UE) Release 15</t>
  </si>
  <si>
    <t>Publicly Available Specification (PAS); O-RAN Use Case Detailed Specification; (O-RAN.WG1.Use-Cases-Detailed-Specification-R003-v12)</t>
  </si>
  <si>
    <t>Publicly Available Specification (PAS); O-RAN Slicing Architecture; (O-RAN.WG1.Slicing-Architectue-R003-v11.00)</t>
  </si>
  <si>
    <t>Publicly Available Specification (PAS); Use Cases and Overall Architecture Use Cases Analysis Report</t>
  </si>
  <si>
    <t>Publicly Available Specification (PAS); O-RAN O1 Interface Specification for O-CU-UP and O-CU-CP; (O-RAN.WG5.OAD-R003-v06.00)</t>
  </si>
  <si>
    <t>Publicly Available Specification (PAS); O-RAN O1 Interface Specification for O-DU (O-RAN.WG5.O-DU-O1.0.-R003-v08.00)</t>
  </si>
  <si>
    <t>ETSI/ TC MSG</t>
  </si>
  <si>
    <t xml:space="preserve">ETSI TS 104 105 V0.0.1 </t>
  </si>
  <si>
    <t xml:space="preserve">ETSI TS 104 104 V0.0.1 </t>
  </si>
  <si>
    <t xml:space="preserve">ETSI TR 104 106 V0.0.1 </t>
  </si>
  <si>
    <t xml:space="preserve">ETSI TS 104 107 V0.0.1 </t>
  </si>
  <si>
    <t>ETSI EN 301 908-18 V15.0.13</t>
  </si>
  <si>
    <t xml:space="preserve">ETSI TS 104 059 V0.0.2 </t>
  </si>
  <si>
    <t xml:space="preserve">ETSI TR 104 056 V0.0.2 </t>
  </si>
  <si>
    <t xml:space="preserve">ETSI TS 104 057 V0.0.1 </t>
  </si>
  <si>
    <t xml:space="preserve">ETSI TS 104 058 V0.0.2 </t>
  </si>
  <si>
    <t xml:space="preserve">ETSI EN 301 908-3 V15.0.0 </t>
  </si>
  <si>
    <t xml:space="preserve">ETSI EN 301 908-25 V15.0.0 </t>
  </si>
  <si>
    <t xml:space="preserve">ETSI TS 104 036 V0.0.1 </t>
  </si>
  <si>
    <t xml:space="preserve">ETSI TS 104 041 V0.0.1 </t>
  </si>
  <si>
    <t xml:space="preserve">ETSI TS 104 042 V0.0.1 </t>
  </si>
  <si>
    <t xml:space="preserve">ETSI TR 104 037 V0.0.1 </t>
  </si>
  <si>
    <t xml:space="preserve">ETSI TS 104 035 V0.0.1 </t>
  </si>
  <si>
    <t>Intelligent Transport Systems (ITS); Testing; Vulnerable Road Users (VRU) awareness; Interoperability tests specification</t>
  </si>
  <si>
    <t>Intelligent Transport Systems (ITS); Test mode (TM) for operational devices in the field; Release 2</t>
  </si>
  <si>
    <t>Intelligent Transport Systems  (ITS); Vehicular Communications; GeoNetworking; Part 4: Geographical addressing and forwarding for point-to-point and point-to-multipoint communications; Sub-part 2: Media-dependent functionalities for ITS-G5</t>
  </si>
  <si>
    <t>Intelligent Transport Systems (ITS); Framework for Public Mobile Networks in Cooperative ITS (C-ITS); Release 2</t>
  </si>
  <si>
    <t>Intelligent Transport Systems (ITS); Radio Resource Management Study; Release 2</t>
  </si>
  <si>
    <t>Intelligent Transport Systems (ITS); Functional Safety; Pre-Standardization study; Release 2</t>
  </si>
  <si>
    <t>Intelligent Transport Systems (ITS); Specification Framework Release 2</t>
  </si>
  <si>
    <t>Intelligent Transport Systems (ITS); Facility Layer Function; Decentralized Environmental Notification Service; Release 2</t>
  </si>
  <si>
    <t>Intelligent Transport Systems (ITS); Vehicular Communications; Basic Set of Applications Maneuver Coordination Service</t>
  </si>
  <si>
    <t xml:space="preserve">ETSI TS 103 925 V0.0.1 </t>
  </si>
  <si>
    <t xml:space="preserve">ETSI TS 102 942 V0.0.3 </t>
  </si>
  <si>
    <t xml:space="preserve">ETSI TS 103 870 V0.0.2 </t>
  </si>
  <si>
    <t xml:space="preserve">ETSI TS 103 836-4-2 V0.0.5 </t>
  </si>
  <si>
    <t xml:space="preserve">ETSI TR 102 962 V1.1.10 </t>
  </si>
  <si>
    <t xml:space="preserve">ETSI TR 104 073 V0.0.2 </t>
  </si>
  <si>
    <t xml:space="preserve">ETSI TR 103 970 V0.0.5 </t>
  </si>
  <si>
    <t xml:space="preserve">ETSI TR 103 917 V0.0.14 </t>
  </si>
  <si>
    <t xml:space="preserve">ETSI TS 103 939 V0.0.4 </t>
  </si>
  <si>
    <t xml:space="preserve">ETSI TR 103 903 V0.0.9 </t>
  </si>
  <si>
    <t xml:space="preserve">ETSI TS 103 969 V0.0.3 </t>
  </si>
  <si>
    <t xml:space="preserve">ETSI TS 103 561 V0.0.8 </t>
  </si>
  <si>
    <t xml:space="preserve">ETSI TS 103 324 V0.0.1 </t>
  </si>
  <si>
    <t>Reconfigurable Radio Systems (RRS); Feasibility Study on the Role of AI/ML Techniques for Spectrum Sharing</t>
  </si>
  <si>
    <t>Satellite Earth Stations &amp; Systems (SES); DVB-S2x/RCS2 versus 3GPP New Radio protocol technical comparison for broadband satellite systems</t>
  </si>
  <si>
    <t>Satellite Earth Stations &amp; Systems (SES); Free space optical links</t>
  </si>
  <si>
    <t>Satellite Earth Stations &amp; Systems (SES); Independent evaluation of IMT-2020 Satellite Radio Interface proposals</t>
  </si>
  <si>
    <t>ETSI/TC SES</t>
  </si>
  <si>
    <t xml:space="preserve">ETSI TR 104 099 V </t>
  </si>
  <si>
    <t xml:space="preserve">ETSI TR 103 886 V0.0.8 </t>
  </si>
  <si>
    <t xml:space="preserve">ETSI TR 104 093 V </t>
  </si>
  <si>
    <t xml:space="preserve">ETSI TR V </t>
  </si>
  <si>
    <t>Emergency Communications (EMTEL); Core elements for network independent access to emergency services</t>
  </si>
  <si>
    <t>Emergency Communications (EMTEL); Lightweight Messaging Protocol for Emergency Service Accessibility (LMPE)</t>
  </si>
  <si>
    <t>Emergency Communications (EMTEL); Pan-European Mobile Emergency Application</t>
  </si>
  <si>
    <t>Emergency Communications (EMTEL); Terms and Definitions for Emergency Communications Emergency Communications Terminology</t>
  </si>
  <si>
    <t>Emergency Communications (EMTEL); Harmonised Standard for the Accessibility and interoperability of emergency communications and for the answering of emergency communications by the public safety answering points (PSAPs) (including to the single European Emergency number 112)</t>
  </si>
  <si>
    <t>Emergency Communications (EMTEL); Emergency Communications Interconnect Requirements</t>
  </si>
  <si>
    <t>Integrated broadband cable telecommunication networks (CABLE); Standalone router specification</t>
  </si>
  <si>
    <t xml:space="preserve">ETSI TS 103 479 V </t>
  </si>
  <si>
    <t xml:space="preserve">ETSI TS 103 698 V </t>
  </si>
  <si>
    <t xml:space="preserve">ETSI TS 103 478 V </t>
  </si>
  <si>
    <t xml:space="preserve">ETSI EN 303 919 V0.0.4 </t>
  </si>
  <si>
    <t xml:space="preserve">ETSI TR 104 020 V0.0.5 </t>
  </si>
  <si>
    <t xml:space="preserve">ETSI TS 103 873 V0.0.8 </t>
  </si>
  <si>
    <t xml:space="preserve">ETSI ES 204 049 V0.0.1 </t>
  </si>
  <si>
    <t>Digital Video Broadcasting (DVB); Specification for Service Information (SI) in DVB systems</t>
  </si>
  <si>
    <t>Digital Video Broadcasting (DVB); Adaptive media streaming over IP multicast Implementation Guidelines</t>
  </si>
  <si>
    <t>Digital Video Broadcasting (DVB); Adaptive media streaming over IP multicast</t>
  </si>
  <si>
    <t>Digital Video Broadcasting (DVB); DVB specification for data broadcasting</t>
  </si>
  <si>
    <t>5G Broadcast System for linear TV and radio services; LTE-based 5G terrestrial broadcast system</t>
  </si>
  <si>
    <t>Digital Video Broadcasting (DVB); Generic Stream Encapsulation (GSE); Part 1: Protocol</t>
  </si>
  <si>
    <t xml:space="preserve">ETSI EN 300 468 V1.18.3 </t>
  </si>
  <si>
    <t xml:space="preserve">ETSI TR 104 094 V0.0.15 </t>
  </si>
  <si>
    <t>ETSI TS 103 769 V1.1.24</t>
  </si>
  <si>
    <t xml:space="preserve">ETSI EN 301 192 V1.7.3 </t>
  </si>
  <si>
    <t>ETSI TS 103 720 V</t>
  </si>
  <si>
    <t>ETSI TS 102 606-1 V</t>
  </si>
  <si>
    <t>ETSI/TC BROADCAST</t>
  </si>
  <si>
    <t>millimetre Wave Transmission (mWT); SDN SBI WIRELESS TRANSPORT â Profiles for HW Inventory Use Cases</t>
  </si>
  <si>
    <t>mWT Coexistence approach between FS and other services Review of compatibility study between FS and other services</t>
  </si>
  <si>
    <t>millimetre Wave Transmission (mWT); Long term view on Fixed Services in frequency bands below 10GHz Assess low frequency bands importance in delivering ubiquitous network coverage</t>
  </si>
  <si>
    <t>millimetre Wave Transmission (mWT); Conformance Test Specification for Wireless Transport Profile for Standard SDN Northbound Interfaces; Part 2: Test Suite Structure (TSS) and Test Purposes (TP);</t>
  </si>
  <si>
    <t>millimetre Wave Transmission (mWT); Conformance Test Specification for Wireless Transport Profile for Standard SDN Northbound Interfaces; Part 1: Implementation Conformance Statement (ICS);</t>
  </si>
  <si>
    <t>millimetre Wave Transmission (mWT); Conformance Test Specification for Wireless Transport Profile for Standard SDN Northbound Interfaces; Part 3: Abstract Test Suite (ATS) and partial Implementation eXtra Information for Testing (IXIT)</t>
  </si>
  <si>
    <t>millimetre Wave Transmission (mWT); Propagation Measurements and modelling for PP radio links in the E, W and D bands</t>
  </si>
  <si>
    <t>millimetre Wave Transmission (mWT); planning methodology utilizing new BTA KPI</t>
  </si>
  <si>
    <t>Railway Telecommunications (RT); FRMCS conformance specification; Test Applicability and Implementation Conformance Statement (ICS) proforma specification</t>
  </si>
  <si>
    <t>Railway Telecommunications (RT); FRMCS conformance specification</t>
  </si>
  <si>
    <t>Railway Telecommunications (RT); Common Test Environment for Mission Critical Services Over 5GS</t>
  </si>
  <si>
    <t>0 - Creation of WI by WG/TB</t>
  </si>
  <si>
    <t xml:space="preserve">ETSI GR mWT 034 V </t>
  </si>
  <si>
    <t xml:space="preserve">ETSI GR mWT 026 V </t>
  </si>
  <si>
    <t xml:space="preserve">ETSI GR mWT 033 V </t>
  </si>
  <si>
    <t>ETSI GS mWT 029-2 V0.0.3</t>
  </si>
  <si>
    <t xml:space="preserve">ETSI GS mWT 029-1 V0.0.3 </t>
  </si>
  <si>
    <t xml:space="preserve">ETSI GS mWT 029-3 V0.0.3 </t>
  </si>
  <si>
    <t xml:space="preserve">ETSI GR mWT 030 V0.0.4 </t>
  </si>
  <si>
    <t xml:space="preserve">ETSI GR mWT 031 V </t>
  </si>
  <si>
    <t xml:space="preserve">ETSI TS 104 070 V </t>
  </si>
  <si>
    <t xml:space="preserve">ETSI TS 104 069 V </t>
  </si>
  <si>
    <t xml:space="preserve">ETSI TS 104 068 V </t>
  </si>
  <si>
    <t>DECT-2020 New Radio (NR); Access Profile; Part 1: Overview</t>
  </si>
  <si>
    <t>DECT 2020 New Radio (NR); Application Profile; Part 3: IPv6 Profile</t>
  </si>
  <si>
    <t>Digital Enhanced Cordless Telecommunications (DECT); Study on Optimizing Scheduled Access for DECT-2020 NR</t>
  </si>
  <si>
    <t>Digital Enhanced Cordless Telecommunications (DECT); Study on radio spectrum and related technical requirements for DECT-2020 NR</t>
  </si>
  <si>
    <t>Digital Enhanced Cordless Telecommunications (DECT); DECT-2020 NR Conformance Test Specification; Part 2: Radio Protocols</t>
  </si>
  <si>
    <t>Digital Enhanced Cordless Telecommunications (DECT); DECT-2020 NR Conformance Test Specification; Part 1: Radio Transmission and Reception</t>
  </si>
  <si>
    <t>Digital Enhanced Cordless Telecommunications (DECT) Study of DECT-2020 NR OFDM PHY layer in classic DECT</t>
  </si>
  <si>
    <t>Digital Enhanced Cordless Telecommunications (DECT); Study on Information Elements for network cooperation: advertising cooperation offer or need for cooperation</t>
  </si>
  <si>
    <t>Digital Enhanced Cordless Telecommunications (DECT); Study on Information Elements and Functionalities for spectrum management including provisioning of channel usage information</t>
  </si>
  <si>
    <t>TETRA and Critical Communications Evolution (TCCE); Speech codec for full-rate traffic channel; Part 2: TETRA codec</t>
  </si>
  <si>
    <t>TETRA and Critical Communications Evolution (TCCE); Mission Critical (MC) services; Mission Critical Data (MCData) Application Server (AS) Protocol conformance specification for server-to-server interface including InterWorking Function (IWF) to non-3GPP systems</t>
  </si>
  <si>
    <t>TCCE Security (TCCE); Policy on ETSI CVD process</t>
  </si>
  <si>
    <t>Rules for the management of the TETRA standard encryption algorithms; Part 5: TEA5</t>
  </si>
  <si>
    <t>Rules for the management of the TETRA standard encryption algorithms; Part 1: TEA1</t>
  </si>
  <si>
    <t>Rules for the management of the TETRA standard encryption algorithms; Part 7: TEA7</t>
  </si>
  <si>
    <t>TCCE Security (TCCE); Rules for the management of the TETRA standard authentication and key management algorithm sets; Part 2: TAA2</t>
  </si>
  <si>
    <t>Rules for the management of the TETRA standard encryption algorithms; Part 6: TEA6</t>
  </si>
  <si>
    <t>Rules for the management of the TETRA standard encryption algorithms; Part 3: TEA3</t>
  </si>
  <si>
    <t>Rules for the management of the TETRA standard encryption algorithms; Part 4: TEA4</t>
  </si>
  <si>
    <t>Rules for the management of the TETRA standard authentication and key management algorithm sets; Part 1: TAA1</t>
  </si>
  <si>
    <t>TETRA and Critical Communications Evolution (TCCE); Speech codec for full-rate traffic channel; Part 2: TETRA  codec</t>
  </si>
  <si>
    <t>TETRA and Critical Communications Evolution (TCCE); Mission Critical (MC) services; Mission Critical Data (MCData) Application Server (AS) Protocol conformance specification for server-to-client interface</t>
  </si>
  <si>
    <t>Terrestrial Trunked Radio (TETRA); Direct Mode Operation (DMO); Part 6: Security</t>
  </si>
  <si>
    <t xml:space="preserve">ETSI EN 301 406-1 V3.1.13 </t>
  </si>
  <si>
    <t xml:space="preserve">ETSI TS 103 636-2 V2.0.6 </t>
  </si>
  <si>
    <t xml:space="preserve">ETSI TS 103 874-1 V0.0.4 </t>
  </si>
  <si>
    <t xml:space="preserve">ETSI TS 103 636-5 V2.0.4 </t>
  </si>
  <si>
    <t xml:space="preserve">ETSI TS 103 636-1 V2.0.4 </t>
  </si>
  <si>
    <t xml:space="preserve">ETSI TS 103 874-3 V0.0.5 </t>
  </si>
  <si>
    <t xml:space="preserve">ETSI TS 103 636-4 V2.0.6 </t>
  </si>
  <si>
    <t xml:space="preserve">ETSI TS 103 636-3 V2.0.3 </t>
  </si>
  <si>
    <t>ETSI TR 104 045 V0.0.3</t>
  </si>
  <si>
    <t xml:space="preserve">ETSI TS 104 047-2 V0.0.2 </t>
  </si>
  <si>
    <t xml:space="preserve">ETSI TR 103 897 V0.0.3 </t>
  </si>
  <si>
    <t xml:space="preserve">ETSI TS 104 047-1 V0.0.2 </t>
  </si>
  <si>
    <t xml:space="preserve">ETSI TR 104 044 V0.0.2 </t>
  </si>
  <si>
    <t xml:space="preserve">ETSI TR 104 088 V0.0.1 </t>
  </si>
  <si>
    <t xml:space="preserve">ETSI TR 104 046 V0.0.3 </t>
  </si>
  <si>
    <t xml:space="preserve">ETSI EN 300 175-3 V2.9.3 </t>
  </si>
  <si>
    <t xml:space="preserve">ETSI EN 300 395-2 V1.3.2 </t>
  </si>
  <si>
    <t xml:space="preserve">ETSI TS V0.0.2 </t>
  </si>
  <si>
    <t xml:space="preserve">ETSI TR V0.0.2 </t>
  </si>
  <si>
    <t xml:space="preserve">ETSI TS 101 053-5 V </t>
  </si>
  <si>
    <t xml:space="preserve">ETSI TS 101 053-1 V </t>
  </si>
  <si>
    <t xml:space="preserve">ETSI TS 101 053-7 V </t>
  </si>
  <si>
    <t xml:space="preserve">ETSI TS 101 052-2 V </t>
  </si>
  <si>
    <t>ETSI TS 101 053-6 V</t>
  </si>
  <si>
    <t xml:space="preserve">ETSI TS 101 053-3 V </t>
  </si>
  <si>
    <t xml:space="preserve">ETSI TS 101 053-4 V </t>
  </si>
  <si>
    <t xml:space="preserve">ETSI TS 101 052-1 V </t>
  </si>
  <si>
    <t xml:space="preserve">ETSI TS V0.0.1 </t>
  </si>
  <si>
    <t xml:space="preserve">ETSI EN 300 396-6 V </t>
  </si>
  <si>
    <t>Quantum Key Distribution (QKD); Application Interface</t>
  </si>
  <si>
    <t>Quantum Key Distribution (QKD); Protocol and data format of REST-based Interoperable Key Management System API</t>
  </si>
  <si>
    <t>Quantum Key Distribution (QKD); Protocol and data format of REST-based key delivery API</t>
  </si>
  <si>
    <t>Quantum Key Distribution (QKD); Design of QKD interfaces with Authentication</t>
  </si>
  <si>
    <t>Quantum Key Distribution (QKD) Characterisation of Optical Output of QKD transmitter modules</t>
  </si>
  <si>
    <t>Quantum Key Distribution (QKD) Implementation security: protection against Trojan horse attacks</t>
  </si>
  <si>
    <t>Quantum Key Distribution (QKD); Monitoring Interface and Data Model</t>
  </si>
  <si>
    <t>Quantum Key Distribution (QKD); Network Architecture</t>
  </si>
  <si>
    <t xml:space="preserve">ETSI GS QKD 004 V2.2.1 </t>
  </si>
  <si>
    <t xml:space="preserve">ETSI GS QKD 020 V0.4.1 </t>
  </si>
  <si>
    <t xml:space="preserve">ETSI GS QKD 014 V1.2.2 </t>
  </si>
  <si>
    <t xml:space="preserve">ETSI GS QKD 013 V0.1.4 </t>
  </si>
  <si>
    <t xml:space="preserve">ETSI GR QKD 019 V0.1.6 </t>
  </si>
  <si>
    <t xml:space="preserve">ETSI GS QKD 023 V0.0.2 </t>
  </si>
  <si>
    <t>ETSI GS QKD 010 V0.5.1</t>
  </si>
  <si>
    <t xml:space="preserve">ETSI GS QKD 022 V0.0.1 </t>
  </si>
  <si>
    <t>prEN IEC 60794-1-120</t>
  </si>
  <si>
    <t>Optical fibre cables - Part 1-120: Generic specification - Basic optical cable test procedures - Mechanical tests methods - Cable storage performance before installation, method e20</t>
  </si>
  <si>
    <t>prEN IEC 60794-1-103</t>
  </si>
  <si>
    <t>Optical fibre cables - Part 1-103: Generic specification - Basic optical cable test procedures - Mechanical tests methods - Crush, method e3</t>
  </si>
  <si>
    <t>Fibre optic active components and devices - Package and interface standards - Part 11: 14-pin modulator integrated laser diode modules and pump laser diode modules</t>
  </si>
  <si>
    <t>Optical fibre cables - Part 1-107: Generic specification - Basic optical cable test procedures - Mechanical test methods - Torsion, Method E7</t>
  </si>
  <si>
    <t>Amendment 1 - Fibre optic interconnecting devices and passive components - Basic test and measurement procedures - Part 3-7: Examinations and measurements - Wavelength dependence of attenuation and return loss of single mode components</t>
  </si>
  <si>
    <t>prEN IEC 61300-2-50</t>
  </si>
  <si>
    <t>Fibre optic interconnecting devices and passive components - Basic test and measurement procedures - Part 2-50: Tests - Fibre optic connector proof test with static load</t>
  </si>
  <si>
    <t>prEN IEC 60794-1-122</t>
  </si>
  <si>
    <t>Optical fibre cables - Part 1-122: Generic specification - Basic optical cable test procedures - Mechanical tests methods - Buffered fibre movement under compression in optical fibre cables for use in patch cords, method e22</t>
  </si>
  <si>
    <t>Fibre optic active components and devices - Performance standards - Part 4: 1 300 nm fibre optic transceivers for gigabit ethernet application</t>
  </si>
  <si>
    <t>prEN IEC 60794-1-105</t>
  </si>
  <si>
    <t>Optical fibre cables - Part 1-105: Generic specification - Basic optical cable test procedures - Mechanical tests methods - Strippability of buffered optical fibres, method e5</t>
  </si>
  <si>
    <t>prEN IEC 60794-1-127</t>
  </si>
  <si>
    <t>Optical fibre cables - Part 1-127: Generic specification - Basic optical cable test procedures - Mechanical tests methods - Indoor simulated installation test, method e27</t>
  </si>
  <si>
    <t>Fibre optic interconnecting devices and passive components - Connector optical interfaces for enhanced macro bend multimode fibre - Part 3-81: Connector parameters of physically contacting 50 μm core diameter fibres - Non-angled polyphenylene sulphide rectangular ferrules with a single row of 12, 8, 4, or 2 fibres for reference connector applications</t>
  </si>
  <si>
    <t>prEN IEC 60794-1-118</t>
  </si>
  <si>
    <t>Optical fibre cables - Part 1-118: Generic specification - Basic optical cable test procedures - Mechanical tests methods - Bending under tension, method e18</t>
  </si>
  <si>
    <t>Optical fibre cables - Part 2-20: Indoor cables - Family specification for multi-fibre optical cables</t>
  </si>
  <si>
    <t>prEN IEC 60794-1-129</t>
  </si>
  <si>
    <t>Optical fibre cables - Part 1-129: Generic specification - Basic optical cable test procedures - Mechanical tests methods - Straight midspan access to optical elements, method e29</t>
  </si>
  <si>
    <t>Optical fibre cables - Part 1-207: Generic specification - Basic optical cable test procedures - Environmental test methods - Nuclear radiation, method f7</t>
  </si>
  <si>
    <t>prEN IEC 61169-74</t>
  </si>
  <si>
    <t>Radio-frequency connectors - Part xx: Sectional specification for hn series RF coaxial connectors with screw coupling - Characteristic impedance 50 ohms</t>
  </si>
  <si>
    <t>Measurement of the complex permittivity for low-loss dielectric substrates balanced-type circular disk resonator method</t>
  </si>
  <si>
    <t>prEN IEC 63466-2</t>
  </si>
  <si>
    <t>IEC 63466-2 leaky waveguide  - Part 2: Sectional specification for elliptical leaky waveguide</t>
  </si>
  <si>
    <t>prEN IEC 63138-4</t>
  </si>
  <si>
    <t>Multi-channel radio frequency connectors - Part 4: Sectional specification for type l32-4 and l32-5 circular connectors</t>
  </si>
  <si>
    <t>prEN IEC 62037-7</t>
  </si>
  <si>
    <t>Passive RF and microwave devices, intermodulation level measurement - Part 7: Field measurements of passive intermodulation</t>
  </si>
  <si>
    <t>EN 62037-4:2012/prA1</t>
  </si>
  <si>
    <t>Passive RF and microwave devices, intermodulation level measurement - Part 4: Measurement of passive intermodulation in coaxial cables</t>
  </si>
  <si>
    <t>prEN IEC 61196-1-108</t>
  </si>
  <si>
    <t>Coaxial communication cables - Part 1-108: Electrical test methods - Test for phase , phase constant, phase and group delay, propagation velocity, electrical length , and mean characteristic impedance</t>
  </si>
  <si>
    <t>3098</t>
  </si>
  <si>
    <t>EN IEC 62037-2:2021/prA1</t>
  </si>
  <si>
    <t>Passive RF and microwave devices, intermodulation level measurement - Part 2: Measurement of passive intermodulation in coaxial cable assemblies</t>
  </si>
  <si>
    <t>CLC/TC 46</t>
  </si>
  <si>
    <t>prEN IEC 62148-11</t>
  </si>
  <si>
    <t>prEN IEC 60794-1-107</t>
  </si>
  <si>
    <t>EN IEC 61300-3-7/prA1:</t>
  </si>
  <si>
    <t>EN IEC 62149-4/prA1</t>
  </si>
  <si>
    <t>prEN IEC 63267-3-81</t>
  </si>
  <si>
    <t>FprEN IEC 60794-2-20</t>
  </si>
  <si>
    <t>prEN IEC 60794-1-207</t>
  </si>
  <si>
    <t>prEN IEC 63185</t>
  </si>
  <si>
    <t>IEC/TC 86</t>
  </si>
  <si>
    <t>IEC/TC 46</t>
  </si>
  <si>
    <t>Cables, wires, waveguides, RF connectors, RF and microwave passive components and accessories</t>
  </si>
  <si>
    <t>IEC 61156-12</t>
  </si>
  <si>
    <t>Multicore and symmetrical pair/quad cables for digital communications - Part 12: Symmetrical single pair cables with transmission characteristics up to 1,25 GHz - Work area wiring - Sectional specification</t>
  </si>
  <si>
    <t>IEC 63185</t>
  </si>
  <si>
    <t>IEC 61196-1-128</t>
  </si>
  <si>
    <t>Coaxial communication cables - Part 1-128: Electrical test methods - Polarization directivity of radiating cable</t>
  </si>
  <si>
    <t>IEC TS 61169-1-7</t>
  </si>
  <si>
    <t>Radio-frequency connectors - Part 1-7: Electrical test methods - Uncertainty specification of frequency domain test for insertion loss</t>
  </si>
  <si>
    <t>Hybrid telecommunication cables - Part 2: Indoor hybrid cables - Sectional specification</t>
  </si>
  <si>
    <t>IEC 62783-1-2</t>
  </si>
  <si>
    <t>Twinax cables for digital communications - Part 1-2: Time-domain impedance test method for twinax cables for digital communications</t>
  </si>
  <si>
    <t>IEC 62037-3</t>
  </si>
  <si>
    <t>IEC 62037-8</t>
  </si>
  <si>
    <t>IEC 62037-4/AMD1</t>
  </si>
  <si>
    <t>Amendment 1 - Passive RF and microwave devices, intermodulation level measurement - Part 4: Measurement of passive intermodulation in coaxial cables</t>
  </si>
  <si>
    <t>IEC 61196-1-102</t>
  </si>
  <si>
    <t>Coaxial communication cables - Part 1-102: Electrical test methods - Test for insulation resistance of cable dielectric</t>
  </si>
  <si>
    <t>IEC 62153-4-7/AMD1</t>
  </si>
  <si>
    <t>Amendment 1 - Metallic cables and other passive components test methods - Part 4-7: Electromagnetic compatibility (EMC) -Test method for measuring of transfer impedance Z&lt;sub&gt;T&lt;/sub&gt; and screening attenuation a&lt;sub&gt;S&lt;/sub&gt; or coupling attenuation a&lt;sub&gt;C&lt;/sub&gt; of connectors and assemblies - Triaxial tube in tube method</t>
  </si>
  <si>
    <t>IEC 63466</t>
  </si>
  <si>
    <t>Leaky waveguide Part 1: Generic specification - General requirements and test methods</t>
  </si>
  <si>
    <t>IEC 60966-2-8</t>
  </si>
  <si>
    <t>Radio frequency and coaxial cable assemblies - Part 2-8: Detail specification for cable assemblies for radio and TV receivers - Frequency range up to 3000 MHz, Screening class A++, IEC 61169-47 connectors</t>
  </si>
  <si>
    <t>IEC 61300-2-50</t>
  </si>
  <si>
    <t>IEC 60794-1-121</t>
  </si>
  <si>
    <t>Optical fibre cables - Part 1-121: Generic specification - Basic optical cable test procedures - Mechanical tests methods – Sheath pull-off force for optical fibre cable for use in patch cords, Method E21</t>
  </si>
  <si>
    <t>IEC 60794-1-113</t>
  </si>
  <si>
    <t>Optical fibre cables - Part 1-113: Generic specification - Basic optical cable test procedures - Mechanical tests methods – Shotgun resistance, Method E13</t>
  </si>
  <si>
    <t>IEC 61753-086-02</t>
  </si>
  <si>
    <t>Fibre optic interconnecting devices and passive components - Performance standard - Part 086-02: Non-connectorized single-mode bidirectional 1490 / 1550 nm downstream 1310 nm upstream WWDM devices for category C - Indoor controlled environment</t>
  </si>
  <si>
    <t>IEC 62149-4/AMD1</t>
  </si>
  <si>
    <t>Amendment 1 - Fibre optic active components and devices - Performance standards - Part 4: 1 300 nm fibre optic transceivers for Gigabit Ethernet application</t>
  </si>
  <si>
    <t>IEC 62496-2-6</t>
  </si>
  <si>
    <t>Optical circuit boards – Part 2-6: Basic test and measurement procedures – Near field pattern analysis of multimode optical waveguides with rectangular core(s) using encircled flux methodology</t>
  </si>
  <si>
    <t>IEC 61753-084-02</t>
  </si>
  <si>
    <t>Fibre optic interconnecting devices and passive components - Performance standard - Part 084-02: Non connectorised single-mode 980/1550 nm WWDM devices for category C - Indoor controlled environment</t>
  </si>
  <si>
    <t>IEC TR 63442</t>
  </si>
  <si>
    <t>Guidelines for the assessment of rodent resistance for optical fibre cable</t>
  </si>
  <si>
    <t>ADTR</t>
  </si>
  <si>
    <t>IEC 62148-2/AMD1</t>
  </si>
  <si>
    <t>Amendment 1 - Fibre optic active components and devices - Package and interface standards - Part 2: SFF 10-pin transceivers</t>
  </si>
  <si>
    <t>TPUB</t>
  </si>
  <si>
    <t>IEC 60794-1-214</t>
  </si>
  <si>
    <t>Optical fibre cables - Part 1-214: Generic specification - Basic optical cable test procedures - Environmental test methods - Cable UV resistance test, Method F14</t>
  </si>
  <si>
    <t>IEC 61300-3-7/AMD1</t>
  </si>
  <si>
    <t>IEC 60794-1-218</t>
  </si>
  <si>
    <t>Optical fibre cables - Part 1-218: Generic specification - Basic optical cable test procedures - Environmental test methods - Mid-span temperature cycling test for exposed optical units, Method F18</t>
  </si>
  <si>
    <t>IEC 61300-3-52</t>
  </si>
  <si>
    <t>IEC 61300-2-37</t>
  </si>
  <si>
    <t>IEC 60794-1-118</t>
  </si>
  <si>
    <t>Optical fibre cables - Part 1-118: Generic specification - Basic optical cable test procedures - Mechanical tests methods - Bending under tension, Method E18</t>
  </si>
  <si>
    <t>IEC 60794-1-124</t>
  </si>
  <si>
    <t>Optical fibre cables - Part 1-124: Generic specification - Basic optical cable test procedures - Mechanical tests methods - Installation test for microduct cabling, Method E24</t>
  </si>
  <si>
    <t>IEC 61753-042-02</t>
  </si>
  <si>
    <t>Fibre optic interconnecting devices and passive components - Performance standard - Part 042-02: Plug-pigtail-style and plug-receptacle-style of OTDR reflecting devices for category C - Controlled environments</t>
  </si>
  <si>
    <t>IEC 60794-1-216</t>
  </si>
  <si>
    <t>IEC 61300-3-46</t>
  </si>
  <si>
    <t>Fibre optic interconnecting devices and passive components - Basic test and measurement procedures - Part 3-46: Examinations and Measurements - Bore diameter in rectangular ferrules</t>
  </si>
  <si>
    <t>CYBER EUSR</t>
  </si>
  <si>
    <t>European union standardization request</t>
  </si>
  <si>
    <t>SIST EG 203 499 V3.1.1:2024 Človeški dejavniki (HF) - Uporabniško usmerjeno izrazoslovje za sedanje in prihodnje naprave, storitve in aplikacije IKT</t>
  </si>
  <si>
    <t>Opomba: Pregled je pripravljen glede na podatke, ki so bili na dan 17. 10. 2024 na voljo na spletnih straneh Cenelec.</t>
  </si>
  <si>
    <t>EN 62040-5-3:2017/prA1</t>
  </si>
  <si>
    <t>EN IEC 61800-5-1:2023/prA1</t>
  </si>
  <si>
    <t>prEN IEC 62909-1:2024</t>
  </si>
  <si>
    <t>80337</t>
  </si>
  <si>
    <t>80484</t>
  </si>
  <si>
    <t>80632</t>
  </si>
  <si>
    <t>prEN IEC 61496-2</t>
  </si>
  <si>
    <t>prEN IEC 61496-1</t>
  </si>
  <si>
    <t>prEN IEC 62998-1</t>
  </si>
  <si>
    <t>80393</t>
  </si>
  <si>
    <t>80394</t>
  </si>
  <si>
    <t>80395</t>
  </si>
  <si>
    <t>Safety of machinery - Electro-sensitive protective equipment - Part 2: Particular requirements for equipment using active opto-electronic protective devices (AOPDs)</t>
  </si>
  <si>
    <t>Safety of machinery - Electro-sensitive protective equipment - Part 1: General requirements and tests</t>
  </si>
  <si>
    <t>Safety of machinery - Safety-related sensors used for the protection of persons</t>
  </si>
  <si>
    <t>50.60.0000</t>
  </si>
  <si>
    <t>EN IEC 62443-3-3:2019/prAA</t>
  </si>
  <si>
    <t>EN IEC 62443-4-2:2019/prAA</t>
  </si>
  <si>
    <t>prEN IEC 62828-3</t>
  </si>
  <si>
    <t>prEN IEC 63270-2</t>
  </si>
  <si>
    <t>prEN IEC 61069-2</t>
  </si>
  <si>
    <t>prEN IEC 61069-1</t>
  </si>
  <si>
    <t>prEN IEC 61069-8</t>
  </si>
  <si>
    <t>prEN IEC 61069-7</t>
  </si>
  <si>
    <t>prEN IEC 61069-6</t>
  </si>
  <si>
    <t>prEN IEC 61069-5</t>
  </si>
  <si>
    <t>prEN IEC 61069-4</t>
  </si>
  <si>
    <t>prEN IEC 61069-3</t>
  </si>
  <si>
    <t>prEN IEC 63278-5</t>
  </si>
  <si>
    <t>prEN IEC 61326-2-6:2023/prAA</t>
  </si>
  <si>
    <t>prEN IEC 61285:2024</t>
  </si>
  <si>
    <t>prEN IEC 61987-100:2024</t>
  </si>
  <si>
    <t>prEN IEC 61298-3:2024</t>
  </si>
  <si>
    <t>prEN IEC 61298-2:2024</t>
  </si>
  <si>
    <t>prEN IEC 61298-1:2024</t>
  </si>
  <si>
    <t>prEN IEC 61514:2024</t>
  </si>
  <si>
    <t>prEN IEC 61514-2:2024</t>
  </si>
  <si>
    <t>prEN IEC 63489:2024</t>
  </si>
  <si>
    <t>CLC IEC/FprTS 62443-6-1:2024</t>
  </si>
  <si>
    <t>FprEN IEC 61010-2-201:2024</t>
  </si>
  <si>
    <t>FprEN IEC 61010-2-203:2024</t>
  </si>
  <si>
    <t>FprEN IEC 63206:2024</t>
  </si>
  <si>
    <t>FprEN IEC 63261:2024</t>
  </si>
  <si>
    <t>FprEN IEC 61987-1:2024</t>
  </si>
  <si>
    <t>79830</t>
  </si>
  <si>
    <t>79973</t>
  </si>
  <si>
    <t>80104</t>
  </si>
  <si>
    <t>80313</t>
  </si>
  <si>
    <t>80683</t>
  </si>
  <si>
    <t>80684</t>
  </si>
  <si>
    <t>80688</t>
  </si>
  <si>
    <t>80689</t>
  </si>
  <si>
    <t>80690</t>
  </si>
  <si>
    <t>80691</t>
  </si>
  <si>
    <t>80692</t>
  </si>
  <si>
    <t>80693</t>
  </si>
  <si>
    <t>80702</t>
  </si>
  <si>
    <t>79798</t>
  </si>
  <si>
    <t>79829</t>
  </si>
  <si>
    <t>Industrial communication networks - Network and system security - Part 3-3: System security requirements and security levels</t>
  </si>
  <si>
    <t>Security for industrial automation and control systems - Part 4-2: Technical security requirements for IACS components</t>
  </si>
  <si>
    <t>Reference conditions and procedures for testing industrial and process measurement transmitters - Part 3: Specific procedures for temperature transmitters</t>
  </si>
  <si>
    <t>Industrial automation equipment and systems - Part 2: Algorithm verification methods</t>
  </si>
  <si>
    <t>Industrial-process measurement, control and automation - Evaluation of system properties for the purpose of system assessment - Part 2: Assessment methodology</t>
  </si>
  <si>
    <t>Evaluation of system properties for the purpose of system assessment - Part 1: Terminology and basic concepts</t>
  </si>
  <si>
    <t>Evaluation of system properties for the purpose of system assessment - Part 8: Assessment of other system properties</t>
  </si>
  <si>
    <t>Evaluation of system properties for the purpose of system assessment - Part 7: Assessment of system safety</t>
  </si>
  <si>
    <t>Evaluation of system properties for the purpose of system assessment - Part 6: Assessment of system operability</t>
  </si>
  <si>
    <t>Evaluation of system properties for the purpose of system assessment - Part 5: Assessment of system dependability</t>
  </si>
  <si>
    <t>Evaluation of system properties for the purpose of system assessment - Part 4: Assessment of system performance</t>
  </si>
  <si>
    <t>Evaluation of system properties for the purpose of system assessment - Part 3: Assessment of system functionality</t>
  </si>
  <si>
    <t>Asset administration shell for industrial applications - Part 5: Interfaces</t>
  </si>
  <si>
    <t>OPC unified architecture - Part 8: Data access</t>
  </si>
  <si>
    <t>OPC unified architecture - Part 7: Profiles</t>
  </si>
  <si>
    <t>OPC unified architecture - Part 11: Historical access</t>
  </si>
  <si>
    <t>OPC unified architecture - Part 10: Programs</t>
  </si>
  <si>
    <t>OPC unified architecture - Part 9: Alarms and conditions</t>
  </si>
  <si>
    <t>OPC unified architecture - Part 13: Aggregates</t>
  </si>
  <si>
    <t>Db - Common data concepts for smart manufacturing</t>
  </si>
  <si>
    <t>OPC unified architecture - Part 15: Safety</t>
  </si>
  <si>
    <t>Security for industrial automation and control systems - Part 6-1: Security evaluation methodology for IEC 62443-2-4</t>
  </si>
  <si>
    <t>Representation of electrical and instrument objects in digital 3D plant models during engineering</t>
  </si>
  <si>
    <t>Industrial-process measurement and control - Data structures and elements in process equipment catalogues - Part 1: Generic structures for measuring equipment</t>
  </si>
  <si>
    <t>40.20.0000</t>
  </si>
  <si>
    <t>50.20.0000</t>
  </si>
  <si>
    <t>prEN IEC 61010-2-020:2024</t>
  </si>
  <si>
    <t>prEN IEC 61557-18</t>
  </si>
  <si>
    <t>FprEN IEC 61557-9:2023/prAA</t>
  </si>
  <si>
    <t>prEN IEC 63580</t>
  </si>
  <si>
    <t>prEN IEC 63297:2024</t>
  </si>
  <si>
    <t>prEN IEC 61554:2024</t>
  </si>
  <si>
    <t>prEN IEC 61557-10:2023</t>
  </si>
  <si>
    <t>EN IEC 61557-1:2021/prA1:2023</t>
  </si>
  <si>
    <t>FprEN IEC 61557-14:2023</t>
  </si>
  <si>
    <t>FprEN IEC 61557-9:2023</t>
  </si>
  <si>
    <t>FprEN IEC 61557-16:2023</t>
  </si>
  <si>
    <t>FprEN IEC 61557-13:2023</t>
  </si>
  <si>
    <t>FprEN IEC 62974-1:2024</t>
  </si>
  <si>
    <t>FprEN IEC 60688:2024</t>
  </si>
  <si>
    <t>74557</t>
  </si>
  <si>
    <t>80091</t>
  </si>
  <si>
    <t>80099</t>
  </si>
  <si>
    <t>79195</t>
  </si>
  <si>
    <t>76235</t>
  </si>
  <si>
    <t>76924</t>
  </si>
  <si>
    <t>78877</t>
  </si>
  <si>
    <t>73950</t>
  </si>
  <si>
    <t>73980</t>
  </si>
  <si>
    <t>74122</t>
  </si>
  <si>
    <t>74123</t>
  </si>
  <si>
    <t>75194</t>
  </si>
  <si>
    <t>78830</t>
  </si>
  <si>
    <t>Electrical safety in low voltage distribution systems up to 1 000 v AC and 1 500 v DC - Equipment for testing, measuring or monitoring of protective measures - Part 18: DC EV supply equipment monitoring device</t>
  </si>
  <si>
    <t>Electrical safety in low voltage distribution systems up to 1 000 V AC and 1 500 V DC - Equipment for testing, measuring or monitoring of protective measures - Part 9: Equipment for insulation fault location in IT systems</t>
  </si>
  <si>
    <t>Measuring equipment for electrical and electromagnetic quantities - Environmental aspects</t>
  </si>
  <si>
    <t>Sensing devices for non-intrusive load monitoring (NILM) systems</t>
  </si>
  <si>
    <t>Panel mounted equipment - Electrical measuring instruments - Dimensions for panel mounting</t>
  </si>
  <si>
    <t>Electrical safety in low voltage distribution systems up to 1 000 V AC and 1 500 V DC - Equipment for testing, measuring or monitoring of protective measures - Part 10: Combined measuring equipment</t>
  </si>
  <si>
    <t>Electrical safety in low voltage distribution systems up to 1 000 v AC and 1 500 v DC - Equipment for testing, measuring or monitoring of protective measures - Part 1: General requirements</t>
  </si>
  <si>
    <t>Electrical safety in low voltage distribution systems up to 1 000 V AC and 1 500 V DC - Equipment for testing, measuring or monitoring of protective measures - Part 14: Equipment for testing the safety of electrical equipment of machinery</t>
  </si>
  <si>
    <t>Electrical safety in low voltage distribution systems up to 1 000 V AC and 1 500 V DC - Equipment for testing, measuring or monitoring of protective measures - Part 16: Equipment for testing the effectiveness of the protective measures of electrical equipment and/or medical electrical equipment</t>
  </si>
  <si>
    <t>Electrical safety in low voltage distribution systems up to 1 000 V AC and 1 500 V DC - Equipment for testing, measuring or monitoring of protective measures - Part 13: Hand-held and hand-manipulated current clamps and sensors for measurement of leakage currents in electrical distribution systems</t>
  </si>
  <si>
    <t>Monitoring and measuring systems used for data collection, aggregation and analysis - Part 1: Device requirements</t>
  </si>
  <si>
    <t>Electrical measuring transducers for converting AC and DC electrical quantities to analogue or digital signals</t>
  </si>
  <si>
    <t>prEN IEC 63315:2024</t>
  </si>
  <si>
    <t>Audio/video, information and communication technology equipment - Safety - DC power transfer between ICT equipment ports using ICT wiring and cables at â‰¤ 60 v DC</t>
  </si>
  <si>
    <t>Audio/video, information and communication technology equipment - Safety - Power transfer between communications equipment ports using communications cabling at â‰¥ 60 vd.c. and AC</t>
  </si>
  <si>
    <t>EZS terminološki pregled</t>
  </si>
  <si>
    <t>v prevajanju</t>
  </si>
  <si>
    <t>EN 62586-1:2017</t>
  </si>
  <si>
    <t>EN 62911 ED2 (če bo zaključen v letu 2025)</t>
  </si>
  <si>
    <t>EN IEC 62477-1:2023</t>
  </si>
  <si>
    <t>EN IEC 62477-1:2023/AC:2024-04</t>
  </si>
  <si>
    <t>EN IEC 62368-3:2020</t>
  </si>
  <si>
    <t>Oprema za avdio/video, informacijsko in komunikacijsko tehnologijo - 3. del: Vidiki varnosti za prenos enosmerne moči skozi komunikacijske kable ali porte</t>
  </si>
  <si>
    <t>2014/35/EU, 2014/53/EU</t>
  </si>
  <si>
    <t>Varnostne zahteve za močnostne elektronske pretvorniške sisteme in opreme - 1. del: Splošno (IEC 62477-1:2022)</t>
  </si>
  <si>
    <t xml:space="preserve">Varnostne zahteve za močnostne elektronske pretvorniške sisteme in opremo - 1. del: Splošno - Popravek AC </t>
  </si>
  <si>
    <t>IEC/SC 65E</t>
  </si>
  <si>
    <t>Opomba: Pregled je pripravljen glede na podatke, ki so bili na dan 22.10.2024 na voljo v aplikaciji iSES.</t>
  </si>
  <si>
    <t>Wireline Access Network Systems; General engineering for existing network reuse; Implementation of IP equipment on existing coaxial networks</t>
  </si>
  <si>
    <t>Infrastructure, Physical Networks &amp; Communication Systems (ATTM); Deployment of Indoor Fibre Distribution Network Hybrid Cabling System</t>
  </si>
  <si>
    <t>Fixed Radio Systems; Multipoint Equipment and Antennas; Part 2: Harmonised Standard for access to radio spectrum</t>
  </si>
  <si>
    <t>Fixed Radio Systems; Characteristics and requirements for point-to-point equipment and antennas; Part 1: Overview, common characteristics and requirements not related to access to radio spectrum</t>
  </si>
  <si>
    <t>Fixed Radio Systems; Characteristics and requirements for point-to-point equipment and antennas; Part 2: Digital systems operating in frequency bands from 1 GHz to 174.8 GHz; Harmonised Standard for access to radio spectrum</t>
  </si>
  <si>
    <t>Fixed Radio Systems; Conformance testing; Part 3-1: Point-to-point antennas- Definitions, general requirements and test procedures</t>
  </si>
  <si>
    <t>Infrastructure, Physical Networks &amp; Communication Systems (ATTM); ODN Quick Construction and Digitalization; Part 1:General and Guidance</t>
  </si>
  <si>
    <t>Environmental Engineering (EE); Measurement methods and limits for power consumption in broadband telecommunication networks equipment</t>
  </si>
  <si>
    <t>Environmental Engineering (EE); Assessment of material efficiency of ICT network infrastructure goods (circular economy) Part 3: server and data storage product availability of firmware and of security updates to firmware</t>
  </si>
  <si>
    <t>8</t>
  </si>
  <si>
    <t>Environmental Engineering (EE); Sustainable power feeding solutions for 5G network</t>
  </si>
  <si>
    <t>Environmental Engineering (EE); Power distribution to telecommunications and datacom (ICT) equipment</t>
  </si>
  <si>
    <t>Environmental Engineering (EE); Methodology for environmental Life Cycle Assessment (LCA) of Information and Communication Technology (ICT) goods, networks and services</t>
  </si>
  <si>
    <t>Environmental Engineering (EE); An information model for digital product information on sustainability and circularity</t>
  </si>
  <si>
    <t>Environmental Engineering (EE); Assessment of material efficiency of ICT network infrastructure goods (circular economy) Part 2: server and data storage product secure data deletion functionality</t>
  </si>
  <si>
    <t>Environmental Engineering (EE); Energy Efficiency measurement methodology and metrics for servers</t>
  </si>
  <si>
    <t>Environmental Engineering (EE); Energy efficiency metrics and measurement methods for data storage equipment</t>
  </si>
  <si>
    <t>Environmental Engineering (EE); Energy Efficiency measurement methodology and metrics for heterogeneous servers</t>
  </si>
  <si>
    <t>Environmental Engineering (EE); Measurement method for energy consumption of Customer Premises Equipment (CPE)</t>
  </si>
  <si>
    <t>Environmental Engineering (EE); Interworking between Direct Current/Isolated (DC/I) and Direct Current/Common (DC/C) electrical power systems</t>
  </si>
  <si>
    <t>Environmental Engineering (EE); Assessment of material efficiency of ICT network infrastructure goods (circular economy); Part 5: Server and data storage product disassembly and disassembly instruction</t>
  </si>
  <si>
    <t>Environmental Engineering (EE); Monitoring and control interface for infrastructure equipment (Power, Cooling and environment systems used in telecommunication networks); Part 11: Battery system with integrated control and monitoring information model</t>
  </si>
  <si>
    <t>Environmental Engineering (EE); Earthing and bonding of ICT equipment powered by -48 VDC in telecom and data centres</t>
  </si>
  <si>
    <t>Environmental Engineering (EE) Earthing and bonding of 400 VDC data and  telecom (ICT) equipment</t>
  </si>
  <si>
    <t>Environmental Engineering (EE); Colour and marking of DC cable and connecting devices</t>
  </si>
  <si>
    <t>Environmental Engineering (EE); Monitoring and control interface for infrastructure equipment (power, cooling and building environment systems used in telecommunication networks); Part 12: ICT equipment power, energy and environmental parameters monitoring information model</t>
  </si>
  <si>
    <t>Environmental Engineering (EE); Monitoring and Control Interface for Infrastructure Equipment (power, cooling and building environment systems used in telecommunication networks) Part 1: Generic Interface</t>
  </si>
  <si>
    <t>Environmental Engineering (EE); Environmental conditions and environmental tests for telecommunications equipment; Part 1: Classification of environmental conditions; Subpart 4: Stationary use at non-weatherprotected locations</t>
  </si>
  <si>
    <t>Environmental Engineering (EE); Environmental conditions and environmental tests for telecommunications equipment; Part 1: Classification of environmental conditions; Subpart 1: Storage</t>
  </si>
  <si>
    <t>Environmental Engineering (EE); Enabling the Net Zero transition: Assessing how the use of ICT solutions impact greenhouse gas emissions of other sectors</t>
  </si>
  <si>
    <t>Environmental Engineering (EE); Guidance on simplified Life Cycle Assessments (LCA) of Information and Communication Technologies (ICT)</t>
  </si>
  <si>
    <t>Environmental Engineering (EE); Study of multi-dimensional network energy efficiency metrics</t>
  </si>
  <si>
    <t>Environmental Engineering (EE); Assessment of mobile network energy efficiency</t>
  </si>
  <si>
    <t>Environmental Engineering (EE); Environmental conditions and environmental tests for telecommunications equipment; Part 2-3: Specification of environmental tests; Stationary use at weatherprotected locations</t>
  </si>
  <si>
    <t>Environmental Engineering (EE); Environmental conditions and environmental tests for telecommunications equipment; Part 1: Classification of environmental conditions; Subpart 3: Stationary use at weatherprotected locations</t>
  </si>
  <si>
    <t>Electronic Signatures and Trust Infrastructures (ESI); Policy and Security Requirements for Trust Service Providers issuing Time-Stamps</t>
  </si>
  <si>
    <t>Electronic Signatures and Trust Infrastructures (ESI); Trusted Lists</t>
  </si>
  <si>
    <t>Electronic Signatures and Trust Infrastructures (ESI); Cryptographic Suites</t>
  </si>
  <si>
    <t>Electronic Signatures and Trust Infrastructures (ESI); Policy and security requirements for Trust Service Providers issuing certificates; Part 1: General requirements</t>
  </si>
  <si>
    <t>Electronic Signatures and trust Infrastructures (ESI); Certificate Profiles; Part 2: Certificate profile for certificates issued to natural persons</t>
  </si>
  <si>
    <t>Electronic Signatures and trust Infrastructures (ESI); Analysis of selective disclosure and zero-knowledge proofs applied to Electronic Attestation of Attributes</t>
  </si>
  <si>
    <t>Electronic Signatures and trust Infrastructures (ESI); Protocols for remote digital signature creation</t>
  </si>
  <si>
    <t>Electronic Signatures and Trust Infrastructures (ESI); Policy and security requirements for trust service components for identity proofing of trust service subjects</t>
  </si>
  <si>
    <t>Electronic Signatures and Trust Infrastructures (ESI); Policy and security requirements for Trust Service Providers issuing certificates; Part 2: Requirements for trust service providers issuing EU qualified certificates</t>
  </si>
  <si>
    <t>Electronic Signatures and Trust Infrastructures (ESI); Policy and security requirements for Trust Service Providers issuing certificates; Part 5: Implementation of qualified certificates for website authentication as in amended regulation 910/2014</t>
  </si>
  <si>
    <t>Electronic Signatures and Trust Infrastructures (ESI); Certificate Profiles; Part 4: Certificate profile for web site certificates</t>
  </si>
  <si>
    <t>Electronic Signatures and Trust Infrastructures (ESI); Wallet interfaces for trust services and signing</t>
  </si>
  <si>
    <t>Electronic Signatures and Trust Infrastructures (ESI); Protocols for remote digital signature creation</t>
  </si>
  <si>
    <t>Electronic Signatures and Trust Infrastructures (ESI); Certificate Profiles; Part 5: QCStatements</t>
  </si>
  <si>
    <t>Electronic Signatures and Trust Infrastructures (ESI); Policy and Security requirements for Providers of Electronic Attestation of Attribute Services</t>
  </si>
  <si>
    <t>Electronic Signatures and Infrastructures (ESI); Protocols for remote digital signature creation</t>
  </si>
  <si>
    <t>Electronic Signatures and Trust Infrastructures (ESI); Profiles for Electronic Attestations of Attributes; Part 1: General requirements</t>
  </si>
  <si>
    <t>Electronic Signatures and Trust Infrastructures (ESI); Certificate Profiles; Part 1: Overview and common data structures</t>
  </si>
  <si>
    <t>Electronic Signatures and Trust Infrastructures (ESI); Signature Policies; Part 4: Signature applicability rules (validation policy) for European qualified electronic signatures/seals using trusted lists</t>
  </si>
  <si>
    <t>Accessibility requirements for ICT products and services Version 4.1.1 EN 301549</t>
  </si>
  <si>
    <t>Human Factors (HF); Age Verification Pre-Standardization Study Part 2: Solution and standards landscape</t>
  </si>
  <si>
    <t>Human Factors (HF); Age Verification Pre-Standardization Study Part 3 : Proposed Standardization Roadmap</t>
  </si>
  <si>
    <t>Human Factors (HF); Guidance on how to apply the EN 301 549 to digital television receivers</t>
  </si>
  <si>
    <t>Human Factors (HF); Access to ICT by young people: issues and guidelines</t>
  </si>
  <si>
    <t>Human Factors (HF); ETSI Accessibility Strategy; Guide for Accessible ETSI Meetings</t>
  </si>
  <si>
    <t>Human Factors (HF); Requirements for  interoperable Total Conversation services</t>
  </si>
  <si>
    <t>Human Factors (HF); ETSI Accessibility Strategy; Accessibility of ETSI Deliverables and Improvement of the Development Process of Deliverables</t>
  </si>
  <si>
    <t>Core Network and Interoperability Testing (INT); Methodologies for Testing &amp; Validation of Network Application based services over 5G networks</t>
  </si>
  <si>
    <t>Core Network and Interoperability Testing (INT); VoNR/ViNR and  VoLTE/ViLTE interconnection testing for interworking and roaming scenarios with QoS/QoE (3GPPTM Release 16)</t>
  </si>
  <si>
    <t>Core Network and Interoperability Testing (INT); 5G NAS Conformance Testing for the N1 interface; (3GPPTM Release 16); Part 2: Test Suite Structure (TSS) and Test Purposes (TP)</t>
  </si>
  <si>
    <t>Core Network and Interoperability Testing (INT); 5G NAS Conformance Testing for the N1 interface; (3GPPTM Release 16); Part 1: Protocol Implementation Conformance Statement (PICS)</t>
  </si>
  <si>
    <t>Core Network and Interoperability Testing (INT); 5G NAS Conformance Testing for the N1 interface; (3GPPTM Release 16); Part 3: Abstract Test Suite (ATS) and partial Protocol Implementation eXtra Information for Testing (PIXIT) pro forma specification</t>
  </si>
  <si>
    <t>ETSI TC INT; Autonomic Management and Control (AMC) Intelligence for Self-Managed Fixed &amp; Mobile Integrated Networks (AFI); Framework for Implementing Autonomic/Autonomous IPv6 based 5G Networks, leveraging the ETSI GANA Multi-Layer AI / Multi-Layer Autonomic Management and Control Model and IPv6 Capabilities &amp; Extensions that enable to Build Autonomic Networks</t>
  </si>
  <si>
    <t>Lawful Interception (LI); Internal Network Interface X0</t>
  </si>
  <si>
    <t>Lawful Interception (LI); Lawful Interception Architecture</t>
  </si>
  <si>
    <t>SmartM2M; Extension to SAREF; Part 4: Smart Cities Domain</t>
  </si>
  <si>
    <t>SmartM2M; Extension to SAREF; Part 10: Water Domain</t>
  </si>
  <si>
    <t>SmartM2M; Extension to SAREF; Part 3: Building Domain</t>
  </si>
  <si>
    <t>SmartM2M; Extension to SAREF; Part 11: Lift Domain</t>
  </si>
  <si>
    <t>SmartM2M; Extension to SAREF; Part 1: Energy Domain</t>
  </si>
  <si>
    <t>SmartM2M; IoT Ontology Web Server - Security, Deployment, and Support</t>
  </si>
  <si>
    <t>SmartM2M; IoT Ontology Web Server â User Interfaces and Use Cases</t>
  </si>
  <si>
    <t>SmartM2M; Ontology Web Server â Functional Interfaces and Architectural Specification</t>
  </si>
  <si>
    <t>SmartM2M; Data ACT (art. 33) standardization suggestions</t>
  </si>
  <si>
    <t>SmartM2M; Data Act (art. 33) requirement and references analysis</t>
  </si>
  <si>
    <t>SmartM2M; Pandesys use cases and requirements</t>
  </si>
  <si>
    <t>SmartM2M; Pandesys system</t>
  </si>
  <si>
    <t>SmartM2M; Pandesys functional and communication requirements</t>
  </si>
  <si>
    <t>SmartM2M; oneM2M deployment guidelines and best practices</t>
  </si>
  <si>
    <t>SmartM2M; Demonstration of  Performance Evaluation and Analysis for oneM2M Planning and Deployment</t>
  </si>
  <si>
    <t>SmartM2M; Extension to SAREF; Part 13: Maritime Domain</t>
  </si>
  <si>
    <t>SmartM2M; Smart Applications; Reference Ontology and oneM2M Mapping</t>
  </si>
  <si>
    <t>SmartM2M; SAREF; Investigation on SAREF Time-Series; Functional Design</t>
  </si>
  <si>
    <t>Methods for Testing and Specification (MTS); The Test Description Language (TDL); Part 1: Abstract Syntax and Associated Semantics</t>
  </si>
  <si>
    <t>Methods for Testing and Specification (MTS); The Test Description Language (TDL); Part 8: Textual Syntax</t>
  </si>
  <si>
    <t>Methods for Testing and Specification (MTS); The Test Description Language (TDL); Reference Implementation</t>
  </si>
  <si>
    <t>MTS AI Testing Test Methodology and Test Specification for AI-enabled Systems</t>
  </si>
  <si>
    <t>Methods for Testing and Specification (MTS); The Testing and Test Control Notation version 3; Part 1: TTCN-3 Core Language</t>
  </si>
  <si>
    <t>Methods for Testing and Specification (MTS); TTCN-3 Conformance Test Suite; Part 1: Implementation Conformance Statement (ICS)</t>
  </si>
  <si>
    <t>Methods for Testing and Specification (MTS); TTCN-3 Conformance Test Suite; Part 2: Test Suite Structure and Test Purposes (TSS&amp;TP)</t>
  </si>
  <si>
    <t>Methods for Testing &amp; Specification (MTS); Continuous Auditing Based Conformity Assessment for AI-enabled systems</t>
  </si>
  <si>
    <t>Methods for Testing and Specification (MTS); The Test Description Language (TDL); Part 4: Structured Test Objective Specification ( Extension)</t>
  </si>
  <si>
    <t>Speech and multimedia Transmission Quality (STQ); Reference benchmarking, background traffic profiles and KPIs; Part 3: Reference benchmarking, background traffic profiles and KPIs for UMTS, VoLTE and VoNR</t>
  </si>
  <si>
    <t>Speech and multimedia Transmission Quality (STQ); Reference benchmarking, background traffic profiles and KPIs; Part 1: Reference benchmarking, background traffic profiles and KPIs for VoIP and FoIP in fixed networks</t>
  </si>
  <si>
    <t>Speech and multimedia Transmission Quality (STQ); Reference benchmarking, background traffic profiles and KPIs; Part 4: Reference benchmarking for IPTV, Web TV and RCS-e Video Share</t>
  </si>
  <si>
    <t>Speech and multimedia Transmission Quality (STQ); Reference benchmarking, background traffic profiles and KPIs; Part 2: Reference benchmarking and KPIs for High speed internet</t>
  </si>
  <si>
    <t>Speech and multimedia Transmission Quality (STQ); Digital reference point for speech communication in packet based networks</t>
  </si>
  <si>
    <t>Speech and multimedia Transmission Quality (STQ); Objective test method for the evaluation of echo impairments</t>
  </si>
  <si>
    <t>Speech and multimedia Transmission Quality (STQ); Test Methods and Performance Requirements for Active Noise Cancellation Headsets and other Earphones</t>
  </si>
  <si>
    <t>Speech and multimedia Transmission Quality (STQ); Characterization Methodology and Requirement Specifications for the ETSI LC3plus speech codec</t>
  </si>
  <si>
    <t>Speech and multimedia Transmission Quality (STQ); Unified framework for speech and audio transmission test methods and performance requirements</t>
  </si>
  <si>
    <t>Characterization Methodology and Requirement Specifications for the ETSI LC3plus speech codec</t>
  </si>
  <si>
    <t>Speech and multimedia Transmission Quality (STQ); A nonlinearity measure for distortion analysis of speech communication terminals</t>
  </si>
  <si>
    <t>STQ Mobile (STQ); Development of a generic web page for testing web content delivery via HTTP2/3</t>
  </si>
  <si>
    <t>Speech and multimedia Transmission Quality (STQ); Speech quality performance in the presence of background noise; Part 1: Background noise simulation technique and background noise database</t>
  </si>
  <si>
    <t>Speech and multimedia Transmission Quality (STQ); A sound field reproduction method for terminal testing including a background noise database</t>
  </si>
  <si>
    <t>Speech and multimedia Transmission Quality (STQ); Speech quality performance in the presence of background noise; Objective test method for terminals in wideband mode</t>
  </si>
  <si>
    <t>Speech and multimedia Transmission Quality (STQ); Impact of languages on Listening effort and relationships between listening quality and listening effort</t>
  </si>
  <si>
    <t>Quality of ICT services Definitions and methods for assessing the QoS parameters of the customer relationship stages other than utilization</t>
  </si>
  <si>
    <t>CYBER; Quantum-Safe Cryptography (QSC); A Repeatable Framework for Quantum-safe Migrations</t>
  </si>
  <si>
    <t>Cyber Security (CYBER); Mapping of the security requirements of ETSI TS 103 732 series to the requirements of the CRA</t>
  </si>
  <si>
    <t>Cyber Security (CYBER); A Verifiable Credentials extension using Attribute-Based Encryption</t>
  </si>
  <si>
    <t>Cyber Security (CYBER); Critical Security Controls for Effective Cyber Defence; Industrial Control Systems Sector</t>
  </si>
  <si>
    <t>CYBER; Quantum-Safe Cryptography (QSC); Efficient Quantum-Safe Hybrid Key Exchanges  with Hidden Access Policies</t>
  </si>
  <si>
    <t>CYBER; Quantum-Safe Cryptography (QSC); Impact of Quantum Computing on Symmetric Cryptography</t>
  </si>
  <si>
    <t>CYBER; Quantum-Safe Cryptography (QSC); Quantum-safe Hybrid Key Exchanges</t>
  </si>
  <si>
    <t>Cyber Security (CYBER); Software Bill of Materials (SBOM)</t>
  </si>
  <si>
    <t>Cyber Security (CYBER); Implementation of the Digital Operational Resilience Act (DORA)</t>
  </si>
  <si>
    <t>Cyber Security (CYBER); Study Implementation of the Critical Entities Resilience Directive</t>
  </si>
  <si>
    <t>Cyber Security (CYBER); Reasonable Cybersecurity</t>
  </si>
  <si>
    <t>Cyber Security (CYBER); ONDS Test Suite Structure and Test Purposes</t>
  </si>
  <si>
    <t>Cyber Security (CYBER); Encrypted Traffic Integration (ETI); ZT-Kipling methodology</t>
  </si>
  <si>
    <t>Cyber Security (CYBER); Encypted Traffic Integration (ETI) Problem Statement and requirements capture</t>
  </si>
  <si>
    <t>Cyber Security (CYBER); Encrypted Traffic Integration (ETI) Techniques to allow authorized users to identify and access encrypted traffic</t>
  </si>
  <si>
    <t>CYBER; Identity Management and Discovery for IoT</t>
  </si>
  <si>
    <t>Cyber Security (CYBER); Privileged Access Workstations; Part 2: Connectivity</t>
  </si>
  <si>
    <t>Cyber Security (CYBER); Mapping of the provisions of ETSI EN 303 645 to the requirements of the CRA</t>
  </si>
  <si>
    <t>Cyber Security (CYBER); ONDS Protection profile - Test cases</t>
  </si>
  <si>
    <t>Cyber Security (CYBER); ONDS PP for ONDS management protocols and services</t>
  </si>
  <si>
    <t>CYBER; Methods and protocols; Part 1: Method and pro forma for Threat, Vulnerability, Risk Analysis (TVRA)</t>
  </si>
  <si>
    <t>Cyber Security (CYBER); Telecommunications Network and Internet Security Configuration Catalogue of requirements</t>
  </si>
  <si>
    <t>Cyber Security (CYBER); Methods and Protocols for Security Part 3: Vulnerability Assessment extension for TVRA</t>
  </si>
  <si>
    <t>Smart Body Area Networks (SmartBAN); Security, privacy and trust; state of the art, use cases treats and requirements analysis</t>
  </si>
  <si>
    <t>Smart Body Area Networks (SmartBAN); Comparative analysis between SmartBAN and other short-range standards</t>
  </si>
  <si>
    <t>Smart Body Area Networks (SmartBAN); SmartBAN Coordinator requirements, main functionalities and specifications</t>
  </si>
  <si>
    <t>Smart Body Area Network (SmartBAN); Brain Computer Interface (BCI)</t>
  </si>
  <si>
    <t>Smart Body Area Networks (SmartBAN) Unified data representation formats, semantic open data model and corresponding ontology Associate service model/ontology/enablers extensions for  SmartBAN semantic interoperability</t>
  </si>
  <si>
    <t>Securing Artificial Intelligence; Artificial Intelligence Computing Platform Security Framework</t>
  </si>
  <si>
    <t>Securing Artificial Intelligence; Security aspects of using AI/ML techniques in telecom sector</t>
  </si>
  <si>
    <t>Securing Artificial Intelligence TC (SAI); Explicability and transparency of AI processing</t>
  </si>
  <si>
    <t>Securing Artificial Intelligence; AI Act mapping and gap analysis to ETSI workplan</t>
  </si>
  <si>
    <t>Securing Artificial Intelligence TC (SAI); Baseline Cyber Security Requirements for AI Models and Systems</t>
  </si>
  <si>
    <t>Securing Artificial Intelligence; AI Threat Ontology and definitions</t>
  </si>
  <si>
    <t>Securing Artificial Intelligence; Critical Security Controls for Effective Cyber Defense; Artificial Intelligence Sector</t>
  </si>
  <si>
    <t>Securing Artificial Intelligence; Global Ecosystem</t>
  </si>
  <si>
    <t>Securing Artificial Intelligence; Problem Statement</t>
  </si>
  <si>
    <t>Securing Artificial Intelligence; Data Supply Chain Security</t>
  </si>
  <si>
    <t xml:space="preserve">ETSI TS 103 814 V0.0.3 </t>
  </si>
  <si>
    <t>ETSI TR 103 837 V0.0.1</t>
  </si>
  <si>
    <t xml:space="preserve">ETSI TS 103 624 V1.3.3 </t>
  </si>
  <si>
    <t xml:space="preserve">ETSI ES 202 396-1 V1.9.2 </t>
  </si>
  <si>
    <t xml:space="preserve">ETSI TS 104 063 V0.0.1 </t>
  </si>
  <si>
    <t xml:space="preserve">ETSI TS 103 624 V </t>
  </si>
  <si>
    <t>ETSI EG 204 110 V</t>
  </si>
  <si>
    <t xml:space="preserve">ETSI TS 103 224 V1.6.2 </t>
  </si>
  <si>
    <t xml:space="preserve">ETSI TR 104 064 V0.0.1 </t>
  </si>
  <si>
    <t xml:space="preserve">ETSI EG 202 843 V </t>
  </si>
  <si>
    <t xml:space="preserve">ETSI TS 103 222-3 V </t>
  </si>
  <si>
    <t xml:space="preserve">ETSI TS 102 950-1 V </t>
  </si>
  <si>
    <t xml:space="preserve">ETSI TS 102 950-2 V </t>
  </si>
  <si>
    <t xml:space="preserve">ETSI ES 203 119-4 V1.5.2 </t>
  </si>
  <si>
    <t xml:space="preserve">ETSI TS 104 008 V0.0.7 </t>
  </si>
  <si>
    <t>ETSI TS 103 640 V0.0.4</t>
  </si>
  <si>
    <t xml:space="preserve">ETSI TS 103 802 V1.1.2 </t>
  </si>
  <si>
    <t xml:space="preserve">ETSI TS 103 222-2 V </t>
  </si>
  <si>
    <t>ETSI TS 102 425 V0.0.1</t>
  </si>
  <si>
    <t xml:space="preserve">ETSI TS 103 222-4 V </t>
  </si>
  <si>
    <t xml:space="preserve">ETSI TS 103 222-1 V </t>
  </si>
  <si>
    <t xml:space="preserve">ETSI TS 101 414 V </t>
  </si>
  <si>
    <t xml:space="preserve">ETSI TS 101 415 V </t>
  </si>
  <si>
    <t xml:space="preserve">ETSI TR 103 911 V1.0.6 </t>
  </si>
  <si>
    <t xml:space="preserve">ETSI TS 103 264 V4.0.1 </t>
  </si>
  <si>
    <t xml:space="preserve">ETSI TR 103 842 V0.0.2 </t>
  </si>
  <si>
    <t>ETSI TS 103 410-13 V0.0.3</t>
  </si>
  <si>
    <t xml:space="preserve">ETSI ES 203 119-1 V </t>
  </si>
  <si>
    <t xml:space="preserve">ETSI ES 203 119-1 V1.8.2 </t>
  </si>
  <si>
    <t xml:space="preserve">ETSI ES 203 119-8 V1.2.2 </t>
  </si>
  <si>
    <t xml:space="preserve">ETSI TR 103 119 V </t>
  </si>
  <si>
    <t xml:space="preserve">ETSI ES 201 873-1 V </t>
  </si>
  <si>
    <t xml:space="preserve">ETSI TR 103 910 V0.0.11 </t>
  </si>
  <si>
    <t xml:space="preserve">ETSI ES 201 873-1 V4.16.1 </t>
  </si>
  <si>
    <t xml:space="preserve">ETSI TR 103 843 V </t>
  </si>
  <si>
    <t xml:space="preserve">ETSI TR 101 410 V </t>
  </si>
  <si>
    <t xml:space="preserve">ETSI TR 104 109 V </t>
  </si>
  <si>
    <t xml:space="preserve">ETSI TR 101 411 V </t>
  </si>
  <si>
    <t xml:space="preserve">ETSI TS 101 413 V </t>
  </si>
  <si>
    <t xml:space="preserve">ETSI TS 101 412 V </t>
  </si>
  <si>
    <t xml:space="preserve">ETSI TR 101 416 V </t>
  </si>
  <si>
    <t xml:space="preserve">ETSI TS 104 000 V0.1.0 </t>
  </si>
  <si>
    <t xml:space="preserve">ETSI TS 104 007 V </t>
  </si>
  <si>
    <t xml:space="preserve">ETSI TS 103 410-4 V2.1.1 </t>
  </si>
  <si>
    <t xml:space="preserve">ETSI TS 103 410-10 V2.1.1 </t>
  </si>
  <si>
    <t xml:space="preserve">ETSI TS 103 410-3 V2.0.5 </t>
  </si>
  <si>
    <t xml:space="preserve">ETSI TS 103 410-11 V2.0.2 </t>
  </si>
  <si>
    <t xml:space="preserve">ETSI TS 103 410-1 V2.0.6 </t>
  </si>
  <si>
    <t xml:space="preserve">ETSI TR 103 948 V </t>
  </si>
  <si>
    <t xml:space="preserve">ETSI TR 104 097 V0.0.4 </t>
  </si>
  <si>
    <t xml:space="preserve">ETSI EN 302 326-2 V0.0.6 </t>
  </si>
  <si>
    <t xml:space="preserve">ETSI EN 302 217-1 V0.0.4 </t>
  </si>
  <si>
    <t xml:space="preserve">ETSI EN 302 217-2 V0.0.5 </t>
  </si>
  <si>
    <t xml:space="preserve">ETSI EN 301 126-3-1 V0.0.1 </t>
  </si>
  <si>
    <t xml:space="preserve">ETSI TS 104 021-1 V0.0.3 </t>
  </si>
  <si>
    <t xml:space="preserve">ETSI EN 303 215 V1.4.4 </t>
  </si>
  <si>
    <t xml:space="preserve">ETSI ES 204 082 V0.0.13 </t>
  </si>
  <si>
    <t xml:space="preserve">ETSI EN 303 800-2 V0.0.9 </t>
  </si>
  <si>
    <t xml:space="preserve">ETSI EN 303 470 V1.1.2 </t>
  </si>
  <si>
    <t>ETSI EN 303 804 V0.0.8</t>
  </si>
  <si>
    <t xml:space="preserve">ETSI ES 204 083 V0.0.7 </t>
  </si>
  <si>
    <t xml:space="preserve">ETSI EN 301 575 V1.2.6 </t>
  </si>
  <si>
    <t xml:space="preserve">ETSI TR 101 147 V1.1.9 </t>
  </si>
  <si>
    <t xml:space="preserve">ETSI EN 303 800-5 V1.1.0 </t>
  </si>
  <si>
    <t xml:space="preserve">ETSI ES 202 336-11 V0.0.3 </t>
  </si>
  <si>
    <t xml:space="preserve">ETSI EN 300 253 V2.3.5 </t>
  </si>
  <si>
    <t xml:space="preserve">ETSI EN 303 800-3 V0.0.18 </t>
  </si>
  <si>
    <t xml:space="preserve">ETSI ES 203 700 V1.1.3 </t>
  </si>
  <si>
    <t xml:space="preserve">ETSI ES 203 199 V1.4.0 </t>
  </si>
  <si>
    <t xml:space="preserve">ETSI TS 102 121 V1.3.3 </t>
  </si>
  <si>
    <t xml:space="preserve">ETSI EN 301 605 V1.2.4 </t>
  </si>
  <si>
    <t xml:space="preserve">ETSI ES 203 408 V </t>
  </si>
  <si>
    <t>ETSI ES 202 336-12 V0.0.3</t>
  </si>
  <si>
    <t xml:space="preserve">ETSI EN 300 019-2-3 V0.0.1 </t>
  </si>
  <si>
    <t xml:space="preserve">ETSI ES 203 228 V0.0.1 </t>
  </si>
  <si>
    <t xml:space="preserve">ETSI TR 104 084 V0.0.4 </t>
  </si>
  <si>
    <t xml:space="preserve">ETSI ES 204 085 V0.0.10 </t>
  </si>
  <si>
    <t xml:space="preserve">ETSI ES 204 087 V0.0.5 </t>
  </si>
  <si>
    <t xml:space="preserve">ETSI EN 300 019-1-1 V3.0.1 </t>
  </si>
  <si>
    <t xml:space="preserve">ETSI EN 300 019-1-4 V3.0.3 </t>
  </si>
  <si>
    <t xml:space="preserve">ETSI ES 202 336-1 V0.0.13 </t>
  </si>
  <si>
    <t xml:space="preserve">ETSI EN 319 412-2 V </t>
  </si>
  <si>
    <t xml:space="preserve">ETSI TR 119 476 V </t>
  </si>
  <si>
    <t xml:space="preserve">ETSI TS 119 432 V </t>
  </si>
  <si>
    <t>ETSI TS 119 461 V1.1.6</t>
  </si>
  <si>
    <t xml:space="preserve">ETSI EN 319 411-2 V2.5.2 </t>
  </si>
  <si>
    <t>ETSI TS 119 411-5 V1.1.3</t>
  </si>
  <si>
    <t xml:space="preserve">ETSI EN 319 412-4 V1.3.2 </t>
  </si>
  <si>
    <t xml:space="preserve">ETSI TS 119 462 V0.0.4 </t>
  </si>
  <si>
    <t xml:space="preserve">ETSI EN 319 412-5 V2.4.1 </t>
  </si>
  <si>
    <t xml:space="preserve">ETSI TS 119 471 V0.0.7 </t>
  </si>
  <si>
    <t xml:space="preserve">ETSI EN 300 019-1-3 V3.0.3 </t>
  </si>
  <si>
    <t xml:space="preserve">ETSI EN 319 421 V1.2.4 </t>
  </si>
  <si>
    <t xml:space="preserve">ETSI TS 119 612 V2.3.1 </t>
  </si>
  <si>
    <t xml:space="preserve">ETSI TS 119 312 V1.4.6 </t>
  </si>
  <si>
    <t xml:space="preserve">ETSI EN 319 411-1 V1.4.4 </t>
  </si>
  <si>
    <t xml:space="preserve">ETSI TS 119 472-1 V0.0.3 </t>
  </si>
  <si>
    <t xml:space="preserve">ETSI EN 319 412-1 V1.5.1 </t>
  </si>
  <si>
    <t xml:space="preserve">ETSI TS 119 172-4 V1.1.4 </t>
  </si>
  <si>
    <t xml:space="preserve">ETSI EN 301 549 V0.0.5 </t>
  </si>
  <si>
    <t xml:space="preserve">ETSI TR 104 077-2 V0.0.1 </t>
  </si>
  <si>
    <t xml:space="preserve">ETSI TR 104 077-3 V0.0.1 </t>
  </si>
  <si>
    <t xml:space="preserve">ETSI TR 104 060 V0.0.9 </t>
  </si>
  <si>
    <t xml:space="preserve">ETSI TR 102 133 V0.0.2 </t>
  </si>
  <si>
    <t xml:space="preserve">ETSI EG 204 076 V </t>
  </si>
  <si>
    <t xml:space="preserve">ETSI ES 204 009 V0.0.3 </t>
  </si>
  <si>
    <t xml:space="preserve">ETSI EG 204 061 V </t>
  </si>
  <si>
    <t xml:space="preserve">ETSI TR 104 074 V0.0.4 </t>
  </si>
  <si>
    <t xml:space="preserve">ETSI TS 103 905 V0.0.50 </t>
  </si>
  <si>
    <t xml:space="preserve">ETSI TS 103 921-2 V0.0.1 </t>
  </si>
  <si>
    <t xml:space="preserve">ETSI TS 103 921-1 V0.0.1 </t>
  </si>
  <si>
    <t xml:space="preserve">ETSI TS 103 921-3 V0.0.1 </t>
  </si>
  <si>
    <t xml:space="preserve">ETSI TR 103 858 V0.0.4 </t>
  </si>
  <si>
    <t xml:space="preserve">ETSI TR 104 016 V0.0.7 </t>
  </si>
  <si>
    <t xml:space="preserve">ETSI TR 104 071 V0.0.1 </t>
  </si>
  <si>
    <t xml:space="preserve">ETSI TS 103 964 V0.0.9 </t>
  </si>
  <si>
    <t xml:space="preserve">ETSI TS 104 100 V </t>
  </si>
  <si>
    <t xml:space="preserve">ETSI TS 103 744 V1.1.11 </t>
  </si>
  <si>
    <t xml:space="preserve">ETSI TR 103 960 V0.0.8 </t>
  </si>
  <si>
    <t xml:space="preserve">ETSI TS 104 015 V0.0.10 </t>
  </si>
  <si>
    <t xml:space="preserve">ETSI TR 103 967 V0.0.5 </t>
  </si>
  <si>
    <t xml:space="preserve">ETSI TR 104 034 V0.0.4 </t>
  </si>
  <si>
    <t xml:space="preserve">ETSI TR 104 048 V0.0.1 </t>
  </si>
  <si>
    <t xml:space="preserve">ETSI TR 104 051 V0.0.3 </t>
  </si>
  <si>
    <t xml:space="preserve">ETSI TR 103 671 V1.1.2 </t>
  </si>
  <si>
    <t xml:space="preserve">ETSI TR 103 638 V0.0.2 </t>
  </si>
  <si>
    <t xml:space="preserve">ETSI TS 102 165-3 V0.0.2 </t>
  </si>
  <si>
    <t>ETSI TS 103 991 V0.0.1</t>
  </si>
  <si>
    <t>ETSI TS 103 378 V1.1.8</t>
  </si>
  <si>
    <t xml:space="preserve">ETSI TR 103 952 V0.1.0 </t>
  </si>
  <si>
    <t xml:space="preserve">ETSI TS 103 887 V0.1.0 </t>
  </si>
  <si>
    <t xml:space="preserve">ETSI TS 104 224 V0.0.2 </t>
  </si>
  <si>
    <t xml:space="preserve">ETSI TS 104 033 V0.0.5 </t>
  </si>
  <si>
    <t xml:space="preserve">ETSI TR 104 065 V0.0.3 </t>
  </si>
  <si>
    <t xml:space="preserve">ETSI TS 104 223 V0.0.2 </t>
  </si>
  <si>
    <t xml:space="preserve">ETSI TR 104 030 V0.0.3 </t>
  </si>
  <si>
    <t xml:space="preserve">ETSI TS 104 050 V0.0.3 </t>
  </si>
  <si>
    <t xml:space="preserve">ETSI TR 104 221 V0.0.1 </t>
  </si>
  <si>
    <t xml:space="preserve">ETSI TR 104 029 V0.0.5 </t>
  </si>
  <si>
    <t xml:space="preserve">ETSI TS 102 165-1 V5.2.12 </t>
  </si>
  <si>
    <t xml:space="preserve">ETSI TS 103 995 V0.0.7 </t>
  </si>
  <si>
    <t xml:space="preserve">ETSI TS 103 994-2 V </t>
  </si>
  <si>
    <t xml:space="preserve">ETSI TS 103 486 V </t>
  </si>
  <si>
    <t xml:space="preserve">ETSI TS 104 101 V </t>
  </si>
  <si>
    <t xml:space="preserve">ETSI TS 104 013 V0.0.3 </t>
  </si>
  <si>
    <t xml:space="preserve">ETSI TS 103 996 V0.0.5 </t>
  </si>
  <si>
    <t xml:space="preserve">ETSI TR 103 958 V0.0.8 </t>
  </si>
  <si>
    <t xml:space="preserve">ETSI TR 104 092 V0.0.2 </t>
  </si>
  <si>
    <t xml:space="preserve">ETSI TS 103 993 V0.0.3 </t>
  </si>
  <si>
    <t xml:space="preserve">ETSI TR 104 102 V </t>
  </si>
  <si>
    <t>ETSI TR 104 103 V</t>
  </si>
  <si>
    <t>izvedbeni plan 2024</t>
  </si>
  <si>
    <t>5+3 častni člani</t>
  </si>
  <si>
    <t>4 glasov</t>
  </si>
  <si>
    <t>79894</t>
  </si>
  <si>
    <t>79895</t>
  </si>
  <si>
    <t>79519</t>
  </si>
  <si>
    <t>prEN IEC 60383-2</t>
  </si>
  <si>
    <t>prEN IEC 61325</t>
  </si>
  <si>
    <t>prEN IEC 61109:2023</t>
  </si>
  <si>
    <t>prEN IEC 62217:2023</t>
  </si>
  <si>
    <t>prEN IEC 63548</t>
  </si>
  <si>
    <t>Insulators for overhead lines with a nominal voltage above 1000 v - Part 2: Insulator strings and insulator sets for a.c. systems - Definitions, test methods and acceptance criteria</t>
  </si>
  <si>
    <t>Composite string insulator units for overhead lines with a nominal voltage greater than 1 000 v - Part 1: Standard strength and end fittings</t>
  </si>
  <si>
    <t>Insulators for overhead lines with a nominal voltage above 1000 v - Ceramic or glass insulator units for d.c. systems - Definitions, test methods and acceptance criteria</t>
  </si>
  <si>
    <t>Bushing application guide - Part 1: Bushing selection and installation</t>
  </si>
  <si>
    <t>CLC/TC 36A - Insulators for substations</t>
  </si>
  <si>
    <t>SIST EN IEC 62896:2024</t>
  </si>
  <si>
    <t>Hibridni izolatorji za izmenične in enosmerne visokonapetostne aplikacije za izmenične napetosti nad 1000 V in enosmerne napetosti nad 1500 V - Definicije, preskusne metode, merila sprejemljivost (IEC 62896:2024)</t>
  </si>
  <si>
    <t>SIST EN IEC 60383-1:2023</t>
  </si>
  <si>
    <t>Izolatorji za nadzemne vode za nazivne napetosti nad 1 kV - 1. del: Keramični ali stekleni izolatorji za izmenične sisteme - Definicije, preskusne metode in prevzemna merila</t>
  </si>
  <si>
    <t>SIST EN IEC 61462:2024</t>
  </si>
  <si>
    <t>Votli kompozitni izolatorji - Izolatorji z in brez notranjega nadtlaka za električno opremo z naznačeno izmenično napetostjo nad 1000 V  in enosmerno napetostjo nad 1500 V - Definicije, preskusne metode, merila sprejemljivosti in priporočila za načrtovanje (IEC 61462:2023)</t>
  </si>
  <si>
    <t>SIST EN IEC 62772:2024</t>
  </si>
  <si>
    <t>Votli kompozitni podporni izolatorji za postaje z izmeničnimi napetostmi, višjimi od 1000 V, in enosmernimi napetostmi, višjimi od 1500 V - Definicije, preskusne metode in merila sprejemljivosti (IEC 62772:2023)</t>
  </si>
  <si>
    <t>SIST EN IEC 60437:2024</t>
  </si>
  <si>
    <t>Preskus radijskih motenj na visokonapetostnih izolatorjih (IEC 60437:2023)</t>
  </si>
  <si>
    <t>IEC TR 62730:2012/AMD1:2024</t>
  </si>
  <si>
    <t xml:space="preserve"> HV polymeric insulators for indoor and outdoor use tracking and erosion testing by wheel test and 5 000h test</t>
  </si>
  <si>
    <t>IEC 60383-2 ED2</t>
  </si>
  <si>
    <t>IEC 61325 ED2</t>
  </si>
  <si>
    <t>IEC TS 63594 ED1</t>
  </si>
  <si>
    <t>Insulators for overhead lines with a nominal voltage above 1000 V - Part 2: Insulator strings and insulator sets for a.c. systems - Definitions, test methods and acceptance criteria</t>
  </si>
  <si>
    <t>Insulators for overhead lines with a nominal voltage above 1000 V - Ceramic or glass insulator units for d.c. systems - Definitions, test methods and acceptance criteria</t>
  </si>
  <si>
    <t>Composite insulators with integrated optical fibres for AC voltages greater than 1000 V and DC voltages greater than 1500 V - Definitions, test methods and acceptance criteria</t>
  </si>
  <si>
    <t>Composite insulated cross-arms with AC rated voltage greater than 1 000 V and DC voltage greater than 1 500 V – Definitions, design criteria, test methods and acceptance criteria</t>
  </si>
  <si>
    <t>36/598A/RR</t>
  </si>
  <si>
    <t>36/590/CDV</t>
  </si>
  <si>
    <t>36/599/RR</t>
  </si>
  <si>
    <t>36/589/CDV</t>
  </si>
  <si>
    <t>36/607/DTS</t>
  </si>
  <si>
    <t>36/605/CD</t>
  </si>
  <si>
    <t>36/600/NP</t>
  </si>
  <si>
    <t>Yasushi OKAWA</t>
  </si>
  <si>
    <t>Jean Marie GEORGE</t>
  </si>
  <si>
    <t>Usama Ahmed</t>
  </si>
  <si>
    <t>2025-03</t>
  </si>
  <si>
    <t>2025-07</t>
  </si>
  <si>
    <t>2024-11</t>
  </si>
  <si>
    <t>MT 20</t>
  </si>
  <si>
    <t>WG 25</t>
  </si>
  <si>
    <t>prePNW</t>
  </si>
  <si>
    <t>CDTS</t>
  </si>
  <si>
    <t>CFDIS</t>
  </si>
  <si>
    <t>RDTS</t>
  </si>
  <si>
    <t>PRVDTS</t>
  </si>
  <si>
    <t>PNW TS 36A-251 ED1</t>
  </si>
  <si>
    <t>IEC TS 63493-1 ED1</t>
  </si>
  <si>
    <t>IEC TS 63493-2 ED1</t>
  </si>
  <si>
    <t>IEC 63548-1 ED1</t>
  </si>
  <si>
    <t>General requirements for tap adapter of capacitance graded bushing</t>
  </si>
  <si>
    <t>Transformer bushings dimensional standardization - Part 1: Medium voltage bushings with Um from 12 kV up to and including 52 kV and Ir from 630 A up to and including 3150 A</t>
  </si>
  <si>
    <t>36A/251/NP</t>
  </si>
  <si>
    <t>36A/247/CDV</t>
  </si>
  <si>
    <t>Haitao Yang</t>
  </si>
  <si>
    <t>2025-08</t>
  </si>
  <si>
    <t>JWG 10</t>
  </si>
  <si>
    <t>2CD</t>
  </si>
  <si>
    <t>Opomba: Pregled je pripravljen glede na podatke, ki so bili na dan 22. 10. 2024 na voljo v aplikaciji SES.na voljo na spletnih straneh Cenelec in IEC</t>
  </si>
  <si>
    <t>Opomba: Pregled je pripravljen glede na podatke, ki so bili na dan 2024-10-23 na voljo v aplikaciji iSES (Cenelec).</t>
  </si>
  <si>
    <t>71075</t>
  </si>
  <si>
    <t>FprEN IEC 61730-2:2023</t>
  </si>
  <si>
    <t>CLC/TC 82 - Solar photovoltaic energy systems</t>
  </si>
  <si>
    <t>71230</t>
  </si>
  <si>
    <t>FprEN IEC 61730-1:2023</t>
  </si>
  <si>
    <t>74793</t>
  </si>
  <si>
    <t>FprEN IEC 63257:2023</t>
  </si>
  <si>
    <t>74253</t>
  </si>
  <si>
    <t>78457</t>
  </si>
  <si>
    <t>prEN IEC 63409-3:2024</t>
  </si>
  <si>
    <t>Photovoltaic power generating systems connection with grid - Testing of power conversion equipment - Part 3: Basic operations</t>
  </si>
  <si>
    <t>74287</t>
  </si>
  <si>
    <t>72051</t>
  </si>
  <si>
    <t>77945</t>
  </si>
  <si>
    <t>prEN IEC 62941:2024</t>
  </si>
  <si>
    <t>Terrestrial photovoltaic (PV) modules - Quality system for PV module manufacturing</t>
  </si>
  <si>
    <t>75073</t>
  </si>
  <si>
    <t>prEN IEC 63349-1:2024</t>
  </si>
  <si>
    <t>Photovoltaic direct-driven appliance controllers - Part 1: General requirement</t>
  </si>
  <si>
    <t>75079</t>
  </si>
  <si>
    <t>78456</t>
  </si>
  <si>
    <t>prEN IEC 63409-2</t>
  </si>
  <si>
    <t>Photovoltaic power generating systems connection with grid - Testing of power conversion equipment - Part 2: Testing environment</t>
  </si>
  <si>
    <t>76382</t>
  </si>
  <si>
    <t>Photovoltaic power generating systems connection with the grid - Testing for power conversion equipment - Part 5: Electromagnetic compatibility for low frequency conducted disturbances</t>
  </si>
  <si>
    <t>74288</t>
  </si>
  <si>
    <t>74664</t>
  </si>
  <si>
    <t>78458</t>
  </si>
  <si>
    <t>prEN IEC 63409-7</t>
  </si>
  <si>
    <t>Photovoltaic power generating systems connection with grid - Testing of power conversion equipment - Part 7: Information exchange</t>
  </si>
  <si>
    <t>80499</t>
  </si>
  <si>
    <t>EN IEC 62109-3:2022/prA1</t>
  </si>
  <si>
    <t>Safety of power converters for use in photovoltaic power systems - Part 3: Particular requirements for electronic devices in combination with photovoltaic elements</t>
  </si>
  <si>
    <t>75250</t>
  </si>
  <si>
    <t>75877</t>
  </si>
  <si>
    <t>76740</t>
  </si>
  <si>
    <t>75878</t>
  </si>
  <si>
    <t>75077</t>
  </si>
  <si>
    <t>74662</t>
  </si>
  <si>
    <t>Photovoltaic power generating systems connection with the grid - Testing of power conversion equipment- Part 1: General requirements</t>
  </si>
  <si>
    <t>67256</t>
  </si>
  <si>
    <t>80806</t>
  </si>
  <si>
    <t>prEN IEC 63202-7</t>
  </si>
  <si>
    <t>Photovoltaic cells - Part 7: Measurement of flexural strength of crystalline silicon photovoltaic cells</t>
  </si>
  <si>
    <t>75676</t>
  </si>
  <si>
    <t>prEN IEC 62852</t>
  </si>
  <si>
    <t>80500</t>
  </si>
  <si>
    <t>prEN IEC 61829</t>
  </si>
  <si>
    <t>Photovoltaic (PV) array - On-site measurement of current-voltage characteristics</t>
  </si>
  <si>
    <t>74594</t>
  </si>
  <si>
    <t>75879</t>
  </si>
  <si>
    <t>74780</t>
  </si>
  <si>
    <t>75078</t>
  </si>
  <si>
    <t>74993</t>
  </si>
  <si>
    <t>74876</t>
  </si>
  <si>
    <t>77946</t>
  </si>
  <si>
    <t>prEN IEC 62509</t>
  </si>
  <si>
    <t>Battery charge controllers for photovoltaic systems - Performance and functioning</t>
  </si>
  <si>
    <t>77667</t>
  </si>
  <si>
    <t>EN IEC 61215-1-1:2021/prA1</t>
  </si>
  <si>
    <t>Terrestrial photovoltaic (PV) modules - Design qualification and type approval - Part 1-1: Special requirements for testing of crystalline silicon photovoltaic (PV) modules</t>
  </si>
  <si>
    <t>74470</t>
  </si>
  <si>
    <t>Hybrid cpv/PV modules: General characteristics and measurement procedures - Part 1: Performance measurements and power rating - Irradiance and temperature</t>
  </si>
  <si>
    <t>80497</t>
  </si>
  <si>
    <t>prEN IEC 63112</t>
  </si>
  <si>
    <t>Photovoltaic (PV) arrays - Earth fault protection equipment - Safety and safety-related functionality</t>
  </si>
  <si>
    <t>76981</t>
  </si>
  <si>
    <t>74779</t>
  </si>
  <si>
    <t>74663</t>
  </si>
  <si>
    <t>78665</t>
  </si>
  <si>
    <t>prEN IEC 63513</t>
  </si>
  <si>
    <t>Solar trackers - Requirements for the protection of personnel</t>
  </si>
  <si>
    <t>78198</t>
  </si>
  <si>
    <t>prEN IEC 61853-2</t>
  </si>
  <si>
    <t>76622</t>
  </si>
  <si>
    <t>74783</t>
  </si>
  <si>
    <t>78197</t>
  </si>
  <si>
    <t>prEN IEC 60904-8</t>
  </si>
  <si>
    <t>76741</t>
  </si>
  <si>
    <t>SIST EN IEC 62109-3:2023</t>
  </si>
  <si>
    <r>
      <t xml:space="preserve">SIST EN 50583-1:2016                </t>
    </r>
    <r>
      <rPr>
        <sz val="8"/>
        <color rgb="FF000000"/>
        <rFont val="Arial"/>
        <family val="2"/>
        <charset val="238"/>
      </rPr>
      <t xml:space="preserve"> oSIST prEN 50583-1:2024</t>
    </r>
  </si>
  <si>
    <t xml:space="preserve">Predlogi za prevajanje (v letu 2025 ni zagotovljenih sredstev za prevajanje): </t>
  </si>
  <si>
    <t>čaka na lekturo</t>
  </si>
  <si>
    <t>Varnost močnostnih pretvornikov, ki se uporabljajo v fotonapetostnih sistemih - 3. del: Posebne zahteve za elektronske naprave v kombinaciji s fotonapetostnimi elementi</t>
  </si>
  <si>
    <t>Udeležbe strokovnjakov na WG</t>
  </si>
  <si>
    <t>IEC/TC82 WG6 in CLC/TC 82 WG 2</t>
  </si>
  <si>
    <t>Mert Gunal</t>
  </si>
  <si>
    <t>Borut Vertačnik</t>
  </si>
  <si>
    <t>Pregled je pripravljen glede na podatke, ki so bili na dan 24.10.2024 na voljo v aplikaciji SES.na voljo na spletnih straneh Cenelec in IEC</t>
  </si>
  <si>
    <t>79654</t>
  </si>
  <si>
    <t>prEN IEC 63559</t>
  </si>
  <si>
    <t>Concentric lay overhead electrical stranded conductors</t>
  </si>
  <si>
    <t>IEC TR 63566 ED1</t>
  </si>
  <si>
    <t>Overhead lines - Aviation warning spheres - Layout and installation guide</t>
  </si>
  <si>
    <t>rui li</t>
  </si>
  <si>
    <t>IEC/TC 11X</t>
  </si>
  <si>
    <t>11/308/CD</t>
  </si>
  <si>
    <t>11/306/DTR</t>
  </si>
  <si>
    <t>IEC 63559 ED1</t>
  </si>
  <si>
    <t>Conductors for overhead lines - Fiber reinforced composite core used as supporting member material - Part 2: Metallic matrix composite cores</t>
  </si>
  <si>
    <t>Regis CLERC</t>
  </si>
  <si>
    <t>7/752/DTS</t>
  </si>
  <si>
    <t>7/753/DTS</t>
  </si>
  <si>
    <t>7/751/RR</t>
  </si>
  <si>
    <t>EN 61850-6:2010/FprA2:2024(77948)</t>
  </si>
  <si>
    <t>Amendment 2 - Communication networks and systems for power utility automation - Part 6: Configuration description language for communication in electrical substations related to IEDs</t>
  </si>
  <si>
    <t>2024-09-06</t>
  </si>
  <si>
    <t>EN 61850-10:2013/prA1:2023(78411)</t>
  </si>
  <si>
    <t>prEN IEC 62351-7:2024(76177)</t>
  </si>
  <si>
    <t>Power systems management and associated information exchange - Data and communications security - Part 7: Network and system management (NSM) data object models</t>
  </si>
  <si>
    <t>2024-05-03</t>
  </si>
  <si>
    <t>prEN IEC 62361-104(79512)</t>
  </si>
  <si>
    <t>Power systems management and associated information exchange - Interoperability in the long term - Part 104: CIM profiles to json schema mapping</t>
  </si>
  <si>
    <t>2024-02-19</t>
  </si>
  <si>
    <t>prEN IEC 62488-1:2024(75076)</t>
  </si>
  <si>
    <t xml:space="preserve">Power line communication systems for power utility applications - Part 1: Planning of analogue and digital power line carrier systems operating over HV electricity grids </t>
  </si>
  <si>
    <t>2024-09-13</t>
  </si>
  <si>
    <t>FprEN IEC 62746-4:2024(77612)</t>
  </si>
  <si>
    <t xml:space="preserve">Systems interface between customer energy management system and the power management system - Part 4: Demand Side Resource Interface </t>
  </si>
  <si>
    <t>Opomba: Pregled je pripravljen glede na podatke, ki so bili na dan 2024-10-30 na voljo na spletnih straneh Cenelec.</t>
  </si>
  <si>
    <t>FprCEN/CLC/TR 17894</t>
  </si>
  <si>
    <t>prCEN/CLC/TR XXXX</t>
  </si>
  <si>
    <t>prEN XXXXX</t>
  </si>
  <si>
    <t>CEN/CLC/TR 18115:2024</t>
  </si>
  <si>
    <t>FprCEN/CLC/TR 18145</t>
  </si>
  <si>
    <t>prEN ISO/IEC 23282</t>
  </si>
  <si>
    <t>FprCEN/CLC ISO/IEC/TS 12791</t>
  </si>
  <si>
    <t>prEN ISO/IEC 24970</t>
  </si>
  <si>
    <t>prEN ISO/IEC 12792</t>
  </si>
  <si>
    <t>prEN ISO/IEC 25059 rev</t>
  </si>
  <si>
    <t>EN ISO/IEC 22989:2023/prA1</t>
  </si>
  <si>
    <t>EN ISO/IEC 23053:2023/prA1</t>
  </si>
  <si>
    <t>prEN ISO/IEC 5259-1</t>
  </si>
  <si>
    <t>prEN ISO/IEC 5259-2</t>
  </si>
  <si>
    <t>prEN ISO/IEC 5259-3</t>
  </si>
  <si>
    <t>prEN ISO/IEC 5259-4</t>
  </si>
  <si>
    <t>JT021001</t>
  </si>
  <si>
    <t>JT021002</t>
  </si>
  <si>
    <t>JT021006</t>
  </si>
  <si>
    <t>JT021007</t>
  </si>
  <si>
    <t>JT021008</t>
  </si>
  <si>
    <t>JT021010</t>
  </si>
  <si>
    <t>JT021012</t>
  </si>
  <si>
    <t>JT021013</t>
  </si>
  <si>
    <t>JT021019</t>
  </si>
  <si>
    <t>JT021021</t>
  </si>
  <si>
    <t>JT021022</t>
  </si>
  <si>
    <t>JT021024</t>
  </si>
  <si>
    <t>JT021027</t>
  </si>
  <si>
    <t>JT021031</t>
  </si>
  <si>
    <t>JT021032</t>
  </si>
  <si>
    <t>JT021036</t>
  </si>
  <si>
    <t>JT021037</t>
  </si>
  <si>
    <t>JT021040</t>
  </si>
  <si>
    <t>JT021041</t>
  </si>
  <si>
    <t>JT021042</t>
  </si>
  <si>
    <t>JT021043</t>
  </si>
  <si>
    <t>Artificial Intelligence - Artificial Intelligence Conformity Assessment</t>
  </si>
  <si>
    <t>AI trustworthiness framework</t>
  </si>
  <si>
    <t>Information technology - Artificial intelligence - Treatment of unwanted bias in classification and regression machine learning tasks (ISO/IEC DTS 12791:2024)</t>
  </si>
  <si>
    <t>Competence requirements for AI ethicists professionals</t>
  </si>
  <si>
    <t>Artificial intelligence — AI system logging</t>
  </si>
  <si>
    <t>Information technology - Artificial intelligence - Transparency taxonomy of AI systems (ISO/IEC DIS 12792:2024)</t>
  </si>
  <si>
    <t>AI Risk Management</t>
  </si>
  <si>
    <t>Software engineering - Systems and software Quality Requirements and Evaluation (SQuaRE) - Quality model for AI systems (ISO/IEC 25059:2023)</t>
  </si>
  <si>
    <t>Information technology — Artificial intelligence — Artificial intelligence concepts and terminology — Amendment 1</t>
  </si>
  <si>
    <t>Framework for Artificial Intelligence (AI) Systems Using Machine Learning (ML) — Amendment 1</t>
  </si>
  <si>
    <t>Artificial Intelligence - Concepts, measures and requirements for managing bias in AI systems</t>
  </si>
  <si>
    <t>Artificial Intelligence -- Quality and governance of datasets in AI</t>
  </si>
  <si>
    <t>Artificial intelligence — Data quality for analytics and machine learning (ML) — Part 1: Overview, terminology, and examples</t>
  </si>
  <si>
    <t>Artificial intelligence — Data quality for analytics and machine learning (ML) Part 2: Data quality measures</t>
  </si>
  <si>
    <t>Artificial intelligence — Data quality for analytics and machine learning (ML) — Part 3: Data quality management requirements and guidelines</t>
  </si>
  <si>
    <t>Artificial intelligence — Data quality for analytics and machine learning (ML) — Part 4: Data quality process framework</t>
  </si>
  <si>
    <t>CEN/CLC/JTC 21 - Artificial Intelligence</t>
  </si>
  <si>
    <t>Opomba: Pregled je pripravljen glede na podatke, ki so bili na dan 2024-11-04 na voljo na spletnih straneh CEN, CLC in IEC.</t>
  </si>
  <si>
    <t>79522</t>
  </si>
  <si>
    <t>79200</t>
  </si>
  <si>
    <t>80448</t>
  </si>
  <si>
    <t>79419</t>
  </si>
  <si>
    <t>80698</t>
  </si>
  <si>
    <t>79181</t>
  </si>
  <si>
    <t>prEN IEC 60079-10-1</t>
  </si>
  <si>
    <t>prEN IEC 60079-10-2</t>
  </si>
  <si>
    <t>prEN IEC 60079-29-0:2024/prAA</t>
  </si>
  <si>
    <t>prEN IEC 60079-26</t>
  </si>
  <si>
    <t>prEN IEC 60079-101</t>
  </si>
  <si>
    <t>prEN IEC 60079-28:2024</t>
  </si>
  <si>
    <t>prEN IEC 60079-42:2024</t>
  </si>
  <si>
    <t>prEN IEC 60079-19:2024</t>
  </si>
  <si>
    <t>prEN IEC 60079-2:2024</t>
  </si>
  <si>
    <t>prEN IEC 60079-7:2024</t>
  </si>
  <si>
    <t>prEN IEC 60079-29-0:2024</t>
  </si>
  <si>
    <t>prEN IEC 60079-18:2024</t>
  </si>
  <si>
    <t>prEN IEC 60079-45:2024</t>
  </si>
  <si>
    <t>prEN IEC 60079-0:2024</t>
  </si>
  <si>
    <t>EN IEC 60079-15:2019/FprAA:2024</t>
  </si>
  <si>
    <t>FprEN 50176:2024</t>
  </si>
  <si>
    <t>EN IEC 60079-25:2022/prA1:2024</t>
  </si>
  <si>
    <t>79514</t>
  </si>
  <si>
    <t>CLC/TC 31G</t>
  </si>
  <si>
    <t>Explosive atmospheres - Part 10-1: Classification of areas - Explosive gas atmospheres</t>
  </si>
  <si>
    <t>Explosive atmospheres - Part 10-2: Classification of areas - Explosive dust atmospheres</t>
  </si>
  <si>
    <t>Explosive atmospheres - Part 29-0: Gas detectors - General requirements and test methods, and possible supplementary parts.</t>
  </si>
  <si>
    <t>Explosive atmospheres - Part 26: Equipment with separation elements or combined levels of protection</t>
  </si>
  <si>
    <t>Explosive atmosphere - Part 101: Principles of explosion protection</t>
  </si>
  <si>
    <t>Explosive atmospheres - Part 42: Electrical safety devices for the control of potential ignition sources for ex-equipment</t>
  </si>
  <si>
    <t>Explosive atmospheres - Part 45: - Electrical ignition systems for internal combustion engines</t>
  </si>
  <si>
    <t>Automatic electrostatic application systems for ignitable liquid coating materials - Safety requirements</t>
  </si>
  <si>
    <t>Explosive atmospheres - Part 25: Intrinsically safe electrical systems</t>
  </si>
  <si>
    <t>00305182</t>
  </si>
  <si>
    <t>00305183</t>
  </si>
  <si>
    <t>00305184</t>
  </si>
  <si>
    <t>00305185</t>
  </si>
  <si>
    <t>prEN ISO/IEC 80079-34 rev</t>
  </si>
  <si>
    <t>prEN ISO/IEC 80079-38 rev</t>
  </si>
  <si>
    <t>prCEN/TR 16793 rev</t>
  </si>
  <si>
    <t>prEN ISO/IEC 80079-41</t>
  </si>
  <si>
    <t>prEN 15089</t>
  </si>
  <si>
    <t>EN 14373:2021/FprA1</t>
  </si>
  <si>
    <t>Explosive atmospheres — Part 34: Application of quality management systems for Ex Product manufacture</t>
  </si>
  <si>
    <t>Explosive atmospheres — Part 38: Equipment and components in explosive atmospheres in underground mines</t>
  </si>
  <si>
    <t>Guide for the selection, application and use of flame arresters</t>
  </si>
  <si>
    <t>Explosive atmospheres - Part 41: Reciprocating internal combustion engines</t>
  </si>
  <si>
    <t>Electrical power/energy transfer systems for electrically propelled road vehicles and industrial trucks</t>
  </si>
  <si>
    <t>Opomba: Pregled je pripravljen glede na podatke, ki so bili na dan 2024-11-06 na voljo na spletnih straneh Cenelec.</t>
  </si>
  <si>
    <t>Electric vehicle conductive charging system - Part 21-1: Electric vehicle on-board charger EMC requirements for conductive connection to AC/DC supply</t>
  </si>
  <si>
    <t>Electric vehicle conductive charging system - Part 23-1: DC charging with an automatic connection system</t>
  </si>
  <si>
    <t>2024-09-16</t>
  </si>
  <si>
    <t>Electric vehicle conductive charging system - Part 23-3: DC electric vehicle supply equipment for megawatt charging systems</t>
  </si>
  <si>
    <t>Electric vehicle conductive charging system - Part 23: DC electric vehicle supply equipment</t>
  </si>
  <si>
    <t>prEN IEC 61851-24(80405)</t>
  </si>
  <si>
    <t>2024-07-22</t>
  </si>
  <si>
    <t>prEN IEC 62840-1:2024(71464)</t>
  </si>
  <si>
    <t>2024-08-02</t>
  </si>
  <si>
    <t>prEN IEC 62840-2:2024(74623)</t>
  </si>
  <si>
    <t>prEN IEC 63119-1:2024(76173)</t>
  </si>
  <si>
    <t>prEN IEC 63380-1:2023(76174)</t>
  </si>
  <si>
    <t>Standard interface for connecting charging points/charging stations to local energy management systems - Part -1 general requirements, use cases and abstract messages</t>
  </si>
  <si>
    <t>2024-01-26</t>
  </si>
  <si>
    <t>prEN IEC 63380-2:2024(76166)</t>
  </si>
  <si>
    <t>Local charging station management systems and local energy management systems network connectivity and information exchange - Part 2: Specific data model mapping</t>
  </si>
  <si>
    <t>prEN IEC 63380-3:2024(76167)</t>
  </si>
  <si>
    <t>Local charging station management systems and local energy management systems network connectivity and information exchange - Part 3: Communication protocol and cybersecurity specific aspects</t>
  </si>
  <si>
    <t>Local charging station management systems and local energy management systems network connectivity and information exchange - Part-4 test specifications</t>
  </si>
  <si>
    <t>Electric vehicle wireless power transfer (WPT) systems - Part 6: Specific requirements for magnetic field dynamic power transfer (MF-D-WPT) system communication and activities</t>
  </si>
  <si>
    <t>prEN IEC 63382-1:2024(76176)</t>
  </si>
  <si>
    <t>Management of distributed energy storage systems based on electrically chargeable vehicles (ECV-DESS) - Part 1: Definitions, requirements and use cases</t>
  </si>
  <si>
    <t>2024-06-07</t>
  </si>
  <si>
    <t>Management of distributed energy storage systems based on electrically chargeable vehicles (ECV-DESS) -  part 2: Data models protocols, messages</t>
  </si>
  <si>
    <t>Management of distributed energy storage systems based on electrically chargeable vehicles (ECV-DESS) - Part 3: Conformance tests</t>
  </si>
  <si>
    <t>prEN IEC 63584:2024(80595)</t>
  </si>
  <si>
    <t>Open Charge Point Protocol (OCPP) (Fast track)</t>
  </si>
  <si>
    <t>Navede se vrsta aktivnosti (izobraževanja, seminarji, članki, delavnice, predstavitve prevodov, udeležbe TS na strokovnih srečanjih (konference, seminarji, delavnice, simpoziji)), zainteresirani in predvideni strošek.</t>
  </si>
  <si>
    <t>Gregor Cimerman</t>
  </si>
  <si>
    <t>Ana Lovrenčič</t>
  </si>
  <si>
    <t>FprEN 50286(66983)</t>
  </si>
  <si>
    <t>2024-01-08</t>
  </si>
  <si>
    <t>prEN 50321-2(79049)</t>
  </si>
  <si>
    <t>Footwear for Electrical protection - Part 2 Footwear with electrically insulating outsole</t>
  </si>
  <si>
    <t>2024-01-17</t>
  </si>
  <si>
    <t>FprEN 50374:2024(66985)</t>
  </si>
  <si>
    <t>2024-10-16</t>
  </si>
  <si>
    <t>prEN IEC 61111(80397)</t>
  </si>
  <si>
    <t>Live working - Electrical insulating matting</t>
  </si>
  <si>
    <t>prEN IEC 62192-1:2024(74394)</t>
  </si>
  <si>
    <t>Rope for electrical work - Part 1: Work within the live working zone or in contact with live parts</t>
  </si>
  <si>
    <t>2024-09-10</t>
  </si>
  <si>
    <t>prEN IEC 62192-2(80390)</t>
  </si>
  <si>
    <t>Live working - Vicinity working ropes</t>
  </si>
  <si>
    <t>Live working - Hand protective devices against the thermal hazards of an electric arc - Part 1-1: Test methods - Method 1: Determination of the arc rating (ELIM, ATPV and/or EBT) of hand protective devices using an open arc</t>
  </si>
  <si>
    <t>2024-05-15</t>
  </si>
  <si>
    <t>EN 50110-1:2023/prAC(79862)</t>
  </si>
  <si>
    <t>Operation of electrical installations - Part 1: General requirements</t>
  </si>
  <si>
    <t>2024-04-10</t>
  </si>
  <si>
    <t>BTTF 62-3</t>
  </si>
  <si>
    <t>2024-10-18</t>
  </si>
  <si>
    <t>2024-06-06</t>
  </si>
  <si>
    <t>prEN 50749-1(79038)</t>
  </si>
  <si>
    <t>Hazard warning systems (HWS) as well as security technology in smart home applications for use in residential buildings, apartments, and rooms with similar purposes - Part 1: System Requirements</t>
  </si>
  <si>
    <t>2024-05-30</t>
  </si>
  <si>
    <t>CLC/prTS 50749-7(79040)</t>
  </si>
  <si>
    <t>Hazard warning systems (HWS) as well as security technology in smart home applications for use in residential buildings, apartments, and rooms with similar purposes - Part 7: Application Guidelines</t>
  </si>
  <si>
    <t>prEN IEC 62676-4:2024(77666)</t>
  </si>
  <si>
    <t>FprEN IEC 62676-6:2024(70099)</t>
  </si>
  <si>
    <t>2024-05-31</t>
  </si>
  <si>
    <t>prHD 60364-1:2024(68385)</t>
  </si>
  <si>
    <t>prHD 60364-4-41(80277)</t>
  </si>
  <si>
    <t>Low-voltage electrical installations - Part 4-41: Protection for safety - Protection against electric shock</t>
  </si>
  <si>
    <t>2024-07-01</t>
  </si>
  <si>
    <t>FprHD 60364-4-42:2024(69700)</t>
  </si>
  <si>
    <t>2024-08-30</t>
  </si>
  <si>
    <t>HD 60364-4-43:2023/prAA(79835)</t>
  </si>
  <si>
    <t>Low-voltage electrical installations - Part 4-43: Protection for safety - Protection against overcurrent</t>
  </si>
  <si>
    <t>HD 60364-5-52:2011/FprA1:2024(74790)</t>
  </si>
  <si>
    <t>Amendment 1 - Low-voltage electrical installations - Part 5-52: Selection and erection of electrical equipment - Wiring systems</t>
  </si>
  <si>
    <t>HD 60364-5-57:2022/prAA(79882)</t>
  </si>
  <si>
    <t>Low-voltage electrical installations - Part 5: Selection and erection of electrical equipment - Clause 57: Stationary secondary batteries</t>
  </si>
  <si>
    <t>2024-10-31</t>
  </si>
  <si>
    <t>prHD 60364-6(78950)</t>
  </si>
  <si>
    <t>Low voltage electrical installations - Part 6: Verification</t>
  </si>
  <si>
    <t>2023-11-06</t>
  </si>
  <si>
    <t>HD 60364-7-701:2024/A11:2024(70970)</t>
  </si>
  <si>
    <t>2024-07-29</t>
  </si>
  <si>
    <t>HD 60364-7-701:2024(63183)</t>
  </si>
  <si>
    <t>prHD 60364-7-705(80406)</t>
  </si>
  <si>
    <t>Low-voltage electrical installations - Part 7-705: Requirements for special installations or locations - Agricultural and horticultural premises</t>
  </si>
  <si>
    <t>2024-04-30</t>
  </si>
  <si>
    <t>HD 60364-7-708:2017/A11:2024(69558)</t>
  </si>
  <si>
    <t>HD 60364-7-710:2024(63678)</t>
  </si>
  <si>
    <t>HD 60364-7-710:2024/A11:2024(70599)</t>
  </si>
  <si>
    <t>HD 60364-7-716:2023/prAA(80793)</t>
  </si>
  <si>
    <t>Low-voltage electrical installations - Part 7-716: Requirements for special installations or locations – ELV DC power distribution over information and communications technology (ICT) cable infrastructure</t>
  </si>
  <si>
    <t>2024-10-10</t>
  </si>
  <si>
    <t>prHD 60364-7-722(80398)</t>
  </si>
  <si>
    <t>Low-voltage electrical installations - Part 7-722: Requirements for special installations or locations - Supplies for electric vehicles</t>
  </si>
  <si>
    <t>prHD 60364-8-81(79687)</t>
  </si>
  <si>
    <t>Low-voltage electrical installations - Part 8-81: Functional aspects - Energy efficiency</t>
  </si>
  <si>
    <t>2024-03-18</t>
  </si>
  <si>
    <t>HD 60364-8-82:2022/FprAA:2024(78852)</t>
  </si>
  <si>
    <t>Home and Building Electronic Systems (HBES) - Part 4-4: HBES IoT Point API</t>
  </si>
  <si>
    <t>2024-11-01</t>
  </si>
  <si>
    <t>prEN 50090-6-2:2024(79440)</t>
  </si>
  <si>
    <t>Home and Building Electronic Systems (HBES) - Part 6-2: IoT Semantic Ontology model description</t>
  </si>
  <si>
    <t>2024-09-26</t>
  </si>
  <si>
    <t>CLC/TS 50491-7:2024(75291)</t>
  </si>
  <si>
    <t>2024-10-21</t>
  </si>
  <si>
    <t>EN IEC 63044-5-1:2019/A1:2024(70795)</t>
  </si>
  <si>
    <t>Home and Building Electronic Systems (HBES) and Building Automation and Control Systems (BACS) - Part 5-1: EMC requirements, conditions and test set-up</t>
  </si>
  <si>
    <t>2024-09-25</t>
  </si>
  <si>
    <t>EN IEC 63044-5-2:2019/A1:2024(70796)</t>
  </si>
  <si>
    <t>Home and Building Electronic Systems (HBES) and Building Automation and Control Systems (BACS) - Part 5-2: EMC requirements for HBES/BACS used in residential, commercial and light-industrial environments</t>
  </si>
  <si>
    <t>EN IEC 63044-5-3:2019/A1:2024(70797)</t>
  </si>
  <si>
    <t>Home and Building Electronic Systems (HBES) and Building Automation and Control Systems (BACS) - Part 5-3: EMC requirements for HBES/BACS used in industrial environments</t>
  </si>
  <si>
    <t>prEN IEC 63402-1:2024(74575)</t>
  </si>
  <si>
    <t>Energy efficiency systems - Smart grid - Application specification - Interface and framework for customer; interface between the CEM and home/building resource manager - General requirements and architecture</t>
  </si>
  <si>
    <t>prEN IEC 63402-2-2(79500)</t>
  </si>
  <si>
    <t>Energy efficiency systems - Smart grid - Customer energy management systems - Interface between the home/building CEM and resource manager(s) - Data model and messaging</t>
  </si>
  <si>
    <t>prEN 50173-10:2024(79244)</t>
  </si>
  <si>
    <t>Information technology - Generic cabling systems - Part 10: Single pair cabling</t>
  </si>
  <si>
    <t>prEN 50174-1(80033)</t>
  </si>
  <si>
    <t>Information technology - Cabling installation - Part 1: Installation specification and quality assurance</t>
  </si>
  <si>
    <t>2024-07-30</t>
  </si>
  <si>
    <t>prEN 50174-2(80034)</t>
  </si>
  <si>
    <t>Information technology - Cabling installation - Part 2: Installation planning and practices inside buildings</t>
  </si>
  <si>
    <t>prEN 50174-3(80035)</t>
  </si>
  <si>
    <t>Information technology - Cabling installation - Part 3: Installation planning and practices outside buildings</t>
  </si>
  <si>
    <t>prEN 50174-4:2024(79243)</t>
  </si>
  <si>
    <t>Information technology - Cabling installation - Part 4: Testing of installed optical fibre cabling</t>
  </si>
  <si>
    <t>EN 50310:2016/prA2(80515)</t>
  </si>
  <si>
    <t>Telecommunications bonding networks for buildings and other structures</t>
  </si>
  <si>
    <t>2024-08-07</t>
  </si>
  <si>
    <t>prEN 50600-1(79731)</t>
  </si>
  <si>
    <t>Information technology - Data centre facilities and infrastructures - Part 1: General concepts</t>
  </si>
  <si>
    <t>2024-06-04</t>
  </si>
  <si>
    <t>prEN 50600-2-2(79732)</t>
  </si>
  <si>
    <t>Information technology - Data centre facilities and infrastructures - Part 2-2: Power supply and distribution</t>
  </si>
  <si>
    <t>prEN 50600-2-3(79733)</t>
  </si>
  <si>
    <t>Information technology - Data centre facilities and infrastructures - Part 2-3: Environmental control</t>
  </si>
  <si>
    <t>prEN 50600-3-1:2024(79741)</t>
  </si>
  <si>
    <t>Information technology - Data centre facilities and infrastructures - Part 3-1: Management and operational information</t>
  </si>
  <si>
    <t>CLC ISO/IEC/prTS 29125:2017+AMD1:2020 CSV(80514)</t>
  </si>
  <si>
    <t>Information technology – Telecommunications cabling requirements for remote powering of terminal equipment</t>
  </si>
  <si>
    <t>2024-08-06</t>
  </si>
  <si>
    <t>Mednarodni elektrotehniški slovar (IEV) - 826. del: Električne inštalacije</t>
  </si>
  <si>
    <t>SIST IEC 60050-826:2023</t>
  </si>
  <si>
    <t>FprEN 50708-3-3(77611)</t>
  </si>
  <si>
    <t>Power transformers - Additional European requirements: Part 3-3: Large power transformer - Accessories</t>
  </si>
  <si>
    <t>2024-10-28</t>
  </si>
  <si>
    <t>Technical guideline for the application, specification, and testing of phase-shifting transformers</t>
  </si>
  <si>
    <t>EN 50440:2015/prA2(80529)</t>
  </si>
  <si>
    <t>Efficiency of domestic electrical storage water heaters and  testing methods</t>
  </si>
  <si>
    <t>FprEN 50730(61373)</t>
  </si>
  <si>
    <t>2024-08-26</t>
  </si>
  <si>
    <t>prEN 50731:2024(76049)</t>
  </si>
  <si>
    <t>FprEN 50733(74570)</t>
  </si>
  <si>
    <t>prEN 50XXX(80530)</t>
  </si>
  <si>
    <t xml:space="preserve">General methods for the assessment of the ability to repair of electric instantaneous water heaters (EIWH) </t>
  </si>
  <si>
    <t>prEN 50XXX(80611)</t>
  </si>
  <si>
    <t>Sanitary Instantaneous water heaters (SIWH) — Part 1: General principles</t>
  </si>
  <si>
    <t>2024-09-09</t>
  </si>
  <si>
    <t>prEN 50XXX(80612)</t>
  </si>
  <si>
    <t>Sanitary Instantaneous water heaters (SIWH) — Part 2: Energy Efficiency</t>
  </si>
  <si>
    <t>prEN 50XXX(80527)</t>
  </si>
  <si>
    <t>Hot beverages vending machines – Methods for measuring energy consumption and productivity</t>
  </si>
  <si>
    <t>2024-08-08</t>
  </si>
  <si>
    <t>EN IEC 60350-1:2023/prA1:2024(79815)</t>
  </si>
  <si>
    <t>Household electric cooking appliances - Part 1: Ranges, ovens, steam ovens and grills - Methods for measuring performance</t>
  </si>
  <si>
    <t>2024-10-04</t>
  </si>
  <si>
    <t>prEN IEC 60350-2:2024(78460)</t>
  </si>
  <si>
    <t>Household electric cooking appliances - Part 2: Hobs - Methods for measuring performance</t>
  </si>
  <si>
    <t>prEN IEC 60436:2024/prAA:2024(79874)</t>
  </si>
  <si>
    <t>2024-07-19</t>
  </si>
  <si>
    <t>prEN IEC 60436:2024(78854)</t>
  </si>
  <si>
    <t>prEN IEC 60675(80489)</t>
  </si>
  <si>
    <t>2024-08-05</t>
  </si>
  <si>
    <t>prEN IEC 60704-2-1(78410)</t>
  </si>
  <si>
    <t>prEN IEC 60704-2-3:2024(79296)</t>
  </si>
  <si>
    <t>Household and similar electrical appliances - Test code for the determination of airborne acoustical noise - Part 2-3: Particular requirements for dishwashers</t>
  </si>
  <si>
    <t>prEN IEC 60704-2-4:2024(79422)</t>
  </si>
  <si>
    <t>Household and similar electrical appliances - Test code for the determination of airborne acoustical noise - Part 2-4: Particular requirements for washing machines and spin extractors</t>
  </si>
  <si>
    <t>2024-10-11</t>
  </si>
  <si>
    <t>EN 60704-2-6:2012/FprAB:2024(77959)</t>
  </si>
  <si>
    <t>Household and similar electrical appliances - Test code for the determination of airborne acoustical noise - Part 2-6: Particular requirements for tumble dryers</t>
  </si>
  <si>
    <t>prEN IEC 60704-2-11:2024(77884)</t>
  </si>
  <si>
    <t>2024-05-17</t>
  </si>
  <si>
    <t>Household and similar electrical appliances - Test code for the determination of airborne acoustical noise - Part 2-17: Particular requirements for floor cleaning robots</t>
  </si>
  <si>
    <t>prEN IEC 60704-2-20:2024(77264)</t>
  </si>
  <si>
    <t>prEN IEC 60704-2-21(79185)</t>
  </si>
  <si>
    <t>Household and similar electrical appliances - Test code for the determination of airborne acoustical noise - Part 2-21: Particular requirements for coffee preparation appliances</t>
  </si>
  <si>
    <t>2023-12-11</t>
  </si>
  <si>
    <t>FprEN IEC 60705:2024(77615)</t>
  </si>
  <si>
    <t xml:space="preserve">Household microwave ovens - Methods for measuring performance </t>
  </si>
  <si>
    <t>EN IEC 60879:2019/prA1:2024(77228)</t>
  </si>
  <si>
    <t>EN 61121:2013/FprAB:2024(77036)</t>
  </si>
  <si>
    <t>Tumble dryers for household use - Methods for measuring the performance</t>
  </si>
  <si>
    <t>prEN IEC 62301(79524)</t>
  </si>
  <si>
    <t>Household electrical appliances - Measurement of standby power</t>
  </si>
  <si>
    <t>prEN IEC/ASTM 62885-6(80601)</t>
  </si>
  <si>
    <t>Surface cleaning appliances - Part 6: Wet hard floor cleaning appliances for household or similar use - Methods for measuring the performance</t>
  </si>
  <si>
    <t>2024-09-04</t>
  </si>
  <si>
    <t>EN IEC/ASTM 62885-7(78319)</t>
  </si>
  <si>
    <t>Surface cleaning appliances - Part 7: Dry-cleaning robots for household or similar use - Methods for measuring the performance</t>
  </si>
  <si>
    <t>prEN IEC/ASTM 62885-10(80020)</t>
  </si>
  <si>
    <t>Battery-related items for surface cleaning appliances for household or similar use - Methods for measuring the performance</t>
  </si>
  <si>
    <t>2024-05-06</t>
  </si>
  <si>
    <t>prEN IEC/ASTM 62885-11(80021)</t>
  </si>
  <si>
    <t>Surface cleaning appliances - Part 11: Wet-cleaning robots for household or similar use - Methods for measuring the performance</t>
  </si>
  <si>
    <t>prEN IEC 63086-1(80488)</t>
  </si>
  <si>
    <t>Household and similar electrical air cleaning appliances - Methods for measuring the performance - Part 1: General requirements</t>
  </si>
  <si>
    <t>prEN IEC 63086-2-3(80105)</t>
  </si>
  <si>
    <t>Household and similar electrical air cleaning appliances - Methods for measuring the performance - Part 2-3: Particular requirements for reduction of microorganisms</t>
  </si>
  <si>
    <t>2024-06-03</t>
  </si>
  <si>
    <t>Household and similar electrical air cleaning appliances - Methods for measuring the performance - Part 2-5: Test method to determine performance change with system loading</t>
  </si>
  <si>
    <t>EN IEC 63169:2020/FprA1(78103)</t>
  </si>
  <si>
    <t xml:space="preserve">Amendment 1 - Electrical household and similar cooling and freezing appliances - Food preservation </t>
  </si>
  <si>
    <t>2024-09-27</t>
  </si>
  <si>
    <t>prEN IEC 63350(79946)</t>
  </si>
  <si>
    <t>Household electric appliances - Specification of the properties of a digital system for measuring the performance</t>
  </si>
  <si>
    <t>2024-04-29</t>
  </si>
  <si>
    <t>Off grid and unreliable grid refrigerating appliances for domestic and light commercial use - Characteristics and test methods - Performance requirements and energy consumption</t>
  </si>
  <si>
    <t>IEC/TC 59/ SC 59M</t>
  </si>
  <si>
    <t xml:space="preserve">Performance of electrical household and similar cooling and freezing appliances </t>
  </si>
  <si>
    <t>EN 50470-3:2022/prA1(79961)</t>
  </si>
  <si>
    <t xml:space="preserve">Electricity metering equipment - Part 3: Particular requirements - Static meters for AC active energy (class indexes A, B and C) </t>
  </si>
  <si>
    <t>2024-07-31</t>
  </si>
  <si>
    <t>EN IEC 62052-11:2021/prAB(79939)</t>
  </si>
  <si>
    <t xml:space="preserve">Electricity metering equipment - General requirements, tests and test conditions - Part 11: Metering equipment </t>
  </si>
  <si>
    <t>prEN IEC 62052-11(79647)</t>
  </si>
  <si>
    <t>Electricity metering equipment - General requirements, tests and test conditions - Part 11: Metering equipment</t>
  </si>
  <si>
    <t>2024-03-11</t>
  </si>
  <si>
    <t>FprEN IEC 62052-31:2024(74727)</t>
  </si>
  <si>
    <t>Electricity metering equipment - General requirements, tests and test conditions - Part 31: Product safety requirements and tests</t>
  </si>
  <si>
    <t>prEN IEC 62052-42(79498)</t>
  </si>
  <si>
    <t>Accuracy test method for static electricity meters under dynamic load conditions</t>
  </si>
  <si>
    <t>Electricity metering data exchange - The DLMS/COSEM suite - Part 8-11: Communication profile for Wi-SUN field area mesh networks</t>
  </si>
  <si>
    <t>prEN IEC 62059-31-1(79655)</t>
  </si>
  <si>
    <t>Electricity metering equipment - Dependability - Part 31-1: Accelerated reliability testing - Elevated temperature and humidity</t>
  </si>
  <si>
    <t>prEN IEC 62059-32-1(79497)</t>
  </si>
  <si>
    <t>Electricity metering equipment - Dependability - Part 32-1: Durability - Testing of the stability of metrological characteristics by applying elevated temperature</t>
  </si>
  <si>
    <t xml:space="preserve">FGA - Funkcionalnost gospodinjskih aparatov </t>
  </si>
  <si>
    <t xml:space="preserve">DPN - Delo pod napetostjo </t>
  </si>
  <si>
    <t>EAL - Električni alarmi</t>
  </si>
  <si>
    <t xml:space="preserve">ELI - Električne inštalacije </t>
  </si>
  <si>
    <t xml:space="preserve">MEE - Oprema za merjenje električne energije in krmiljenje obremenitve </t>
  </si>
  <si>
    <t xml:space="preserve">POD - Prenapetostni odvodniki </t>
  </si>
  <si>
    <t xml:space="preserve">CLC/SR 37               </t>
  </si>
  <si>
    <t>CLC/SR 37B</t>
  </si>
  <si>
    <t>Low voltage surge protective devices</t>
  </si>
  <si>
    <t>Components for low-voltage surge protection</t>
  </si>
  <si>
    <t>FprEN IEC 61643-01:2024/FprAA:2024(78483)</t>
  </si>
  <si>
    <t>FprEN IEC 61643-01:2024(70095)</t>
  </si>
  <si>
    <t>2024-09-20</t>
  </si>
  <si>
    <t>Voltage surge protective devices - Part 11: Surge protective devices connected to AC low-voltage power systems - Requirements and test methods</t>
  </si>
  <si>
    <t>prEN IEC 61643-21:2024(74730)</t>
  </si>
  <si>
    <t>prEN IEC 60099-4(80686)</t>
  </si>
  <si>
    <t>Surge arresters - Part 4: Metal-oxide surge arresters without gaps for a.c. systems</t>
  </si>
  <si>
    <t>2024-09-23</t>
  </si>
  <si>
    <t>prEN IEC 60099-5(80685)</t>
  </si>
  <si>
    <t>Surge arresters - Part 5: Selection and application recommendations</t>
  </si>
  <si>
    <t>prEN IEC 60099-11(74388)</t>
  </si>
  <si>
    <t>Surge Arresters - Part 11: The standard will be developed in conjunction with WG 3.3.11 of the Surge Protective Devices Committee of the IEEE Power and Engineering Society. It is planned to publish the document as a joint logo IEC/IEEE standard.</t>
  </si>
  <si>
    <t>prEN IEC 63518-1(78768)</t>
  </si>
  <si>
    <t>Surge arc suppressor - Part 1: Surge arc suppressor (SAS) devices to protect power line insulation of systems &gt; 1kv a.c.</t>
  </si>
  <si>
    <t>2023-10-09</t>
  </si>
  <si>
    <t>SR 37</t>
  </si>
  <si>
    <t>prEN IEC 61643-321(68389)</t>
  </si>
  <si>
    <t>Components for low-voltage surge protective devices - Part 321: Performance requirements and test circuits for silicon PN-junction voltage limiters</t>
  </si>
  <si>
    <t>2018-10-29</t>
  </si>
  <si>
    <t>prEN IEC 61643-322:2019(69041)</t>
  </si>
  <si>
    <t>Components for low-voltage surge protection - Part 322: Selection and application principles for silicon pn-junction voltage limiters</t>
  </si>
  <si>
    <t>2020-01-03</t>
  </si>
  <si>
    <t>prEN IEC 61643-361(79126)</t>
  </si>
  <si>
    <t>Low-voltage surge protective components - Part 361: Surge isolation transformers (SITs) connected to low-voltage distribution system - Requirements and test methods</t>
  </si>
  <si>
    <t>2023-12-04</t>
  </si>
  <si>
    <t>SR 37B</t>
  </si>
  <si>
    <t xml:space="preserve">Andrej Mesarič </t>
  </si>
  <si>
    <t>CLC/SR 127</t>
  </si>
  <si>
    <t>Low-voltage auxiliary power systems for electric power plants and substations</t>
  </si>
  <si>
    <t>Število predstavnikov članov</t>
  </si>
  <si>
    <t>Opomba: Pregled je pripravljen glede na podatke, ki so bili na dan 2024-08-11 na voljo v bazi iSES.</t>
  </si>
  <si>
    <t>CEN/TS 18099:2024</t>
  </si>
  <si>
    <t>prCEN/TS 18098</t>
  </si>
  <si>
    <t>FprCEN/TS 18139</t>
  </si>
  <si>
    <t>FprCEN/TS 17489-5</t>
  </si>
  <si>
    <t>Biometric data injection attack detection</t>
  </si>
  <si>
    <t>Personal identification - European guide for biometric recognition applications based on ID documents (ERG)</t>
  </si>
  <si>
    <t>Personal identification - Secure and interoperable European Breeder Documents - Part 5: Trust establishment and management processes</t>
  </si>
  <si>
    <t>00224273</t>
  </si>
  <si>
    <t>00224270</t>
  </si>
  <si>
    <t>00224276</t>
  </si>
  <si>
    <t>00224271</t>
  </si>
  <si>
    <t>00224269</t>
  </si>
  <si>
    <t>CEN/TC 224 - Machine-readable cards, related device interfaces and operations</t>
  </si>
  <si>
    <t>00251422</t>
  </si>
  <si>
    <t>00251421</t>
  </si>
  <si>
    <t>00251420</t>
  </si>
  <si>
    <t>00251419</t>
  </si>
  <si>
    <t>00251418</t>
  </si>
  <si>
    <t>00251413</t>
  </si>
  <si>
    <t>00251412</t>
  </si>
  <si>
    <t>00251411</t>
  </si>
  <si>
    <t>00251410</t>
  </si>
  <si>
    <t>00251409</t>
  </si>
  <si>
    <t>00251408</t>
  </si>
  <si>
    <t>00251407</t>
  </si>
  <si>
    <t>00251406</t>
  </si>
  <si>
    <t>00251405</t>
  </si>
  <si>
    <t>00251404</t>
  </si>
  <si>
    <t>00251403</t>
  </si>
  <si>
    <t>00251402</t>
  </si>
  <si>
    <t>00251401</t>
  </si>
  <si>
    <t>00251400</t>
  </si>
  <si>
    <t>00251399</t>
  </si>
  <si>
    <t>00251396</t>
  </si>
  <si>
    <t>00251394</t>
  </si>
  <si>
    <t>00251393</t>
  </si>
  <si>
    <t>00251391</t>
  </si>
  <si>
    <t>00251390</t>
  </si>
  <si>
    <t>00251388</t>
  </si>
  <si>
    <t>00251380</t>
  </si>
  <si>
    <t>00251379</t>
  </si>
  <si>
    <t>00251370</t>
  </si>
  <si>
    <t>00251361</t>
  </si>
  <si>
    <t>prCEN ISO/TS 19844-2 rev</t>
  </si>
  <si>
    <t>prCEN ISO/TS 19844-1 rev</t>
  </si>
  <si>
    <t>prEN ISO 16791 rev</t>
  </si>
  <si>
    <t>prEN ISO 24973</t>
  </si>
  <si>
    <t>prCEN ISO/TS 24292</t>
  </si>
  <si>
    <t>prEN ISO/IEEE 11073-10700</t>
  </si>
  <si>
    <t>prEN ISO/IEEE 11073-10701</t>
  </si>
  <si>
    <t>prEN ISO 17117-1</t>
  </si>
  <si>
    <t>prEN ISO 11615 rev</t>
  </si>
  <si>
    <t>prEN ISO 11616 rev</t>
  </si>
  <si>
    <t>prEN ISO 11238 rev</t>
  </si>
  <si>
    <t>prEN ISO 21549-6 rev</t>
  </si>
  <si>
    <t>prEN ISO/IEEE 11073-10472</t>
  </si>
  <si>
    <t>prEN ISO/IEEE 11073-10425</t>
  </si>
  <si>
    <t>prEN ISO 11073-10421</t>
  </si>
  <si>
    <t>prEN ISO/IEEE 11073-10471</t>
  </si>
  <si>
    <t>prEN ISO 11073-10206</t>
  </si>
  <si>
    <t>prCEN ISO/TS 5615</t>
  </si>
  <si>
    <t>prEN ISO 22532</t>
  </si>
  <si>
    <t>prEN ISO 25237 rev</t>
  </si>
  <si>
    <t>prCEN ISO/TS 21405</t>
  </si>
  <si>
    <t>prCEN ISO/TS 20451 rev</t>
  </si>
  <si>
    <t>prCEN ISO/TS 20443 rev</t>
  </si>
  <si>
    <t>prEN ISO 12052 rev</t>
  </si>
  <si>
    <t>prEN ISO 17523</t>
  </si>
  <si>
    <t>prEN ISO 27269</t>
  </si>
  <si>
    <t>prEN ISO 10781</t>
  </si>
  <si>
    <t>prEN ISO 27799 rev</t>
  </si>
  <si>
    <t>prEN ISO 13940</t>
  </si>
  <si>
    <t>prCEN ISO/TS 23261</t>
  </si>
  <si>
    <t>Health informatics — Identification of medicinal products (IDMP) — Implementation guidelines for ISO 11238 for data elements and structures for the unique identification and exchange of regulated information on substances — Part 2: ISO 11238 implementation guidelines for chemical substances</t>
  </si>
  <si>
    <t>Health informatics — Identification of medicinal products (IDMP) — Implementation guidelines for ISO 11238 for data elements and structures for the unique identification and exchange of regulated information on substances — Part 1: ISO 11238 implementation guidelines for data elements and structures for the unique identification and exchange of regulated information on substances</t>
  </si>
  <si>
    <t>Health informatics — Requirements for international machine-readable coding of medicinal product package identifiers</t>
  </si>
  <si>
    <t>Digital Therapeutics - Product Requirements</t>
  </si>
  <si>
    <t>Dental Data for Exchange</t>
  </si>
  <si>
    <t>Health informatics - Device interoperability - Part 10700: Point‐of‐Care Medical Device Communication - Standard for Base Requirements for Participants in a Service‐Oriented Device Connectivity (SDC) System (ISO/IEEE FDIS 11073-10700:2024)</t>
  </si>
  <si>
    <t>Health informatics - Device interoperability - Part 10701: Point-of-Care Medical Device Communication - Metric Provisioning by Participants in a Service-Oriented Device Connectivity (SDC) System (ISO/IEEE FDIS 11073-10701:2024)</t>
  </si>
  <si>
    <t>Health informatics - Terminological resources - Part 1: Characteristics (ISO/DIS 17117-1:2024)</t>
  </si>
  <si>
    <t>Health informatics — Identification of medicinal products — Data elements and structures for the unique identification and exchange of regulated medicinal product information</t>
  </si>
  <si>
    <t>Health informatics — Identification of medicinal products — Data elements and structures for unique identification and exchange of regulated pharmaceutical product information</t>
  </si>
  <si>
    <t>Health informatics — Identification of medicinal products — Data elements and structures for the unique identification and exchange of regulated information on substances</t>
  </si>
  <si>
    <t>Health informatics — Patient healthcard data — Part 6: Administrative data</t>
  </si>
  <si>
    <t>Health informatics - Device interoperability - Part 10472: Personal Health Device Communication - Device Specialization - Medication Monitor (ISO/IEEE FDIS 11073-10472:2024)</t>
  </si>
  <si>
    <t>Health informatics - Device interoperability - Part 10425: Personal Health Device Communication - Device Specialization- Continuous Glucose Monitor (CGM) (ISO/IEEE FDIS 11073-10425:2024)</t>
  </si>
  <si>
    <t>Health informatics - Device interoperability - Part 10421: Personal Health Device Communication - Device Specialization- Peak expiratory flow monitor (peak flow) (ISO/IEEE FDIS 11073-10421:2024)</t>
  </si>
  <si>
    <t>Health informatics - Device interoperability - Part 10471: Personal Health Device Communication - Device Specialization - Independent Living Activity Hub (ISO/IEEE FDIS 11073-10471:2024)</t>
  </si>
  <si>
    <t>Health informatics - Device interoperability - Part 10206: Personal health device communication - Abstract content information model (ISO/IEEE/FDIS 11073-10206:2024)</t>
  </si>
  <si>
    <t>Health informatics -- Accelerating Safe, Effective and Secure Remote Connected Care and Mobile Health Through Standards-Based Interoperability Solutions Addressing Gaps Revealed by Pandemics</t>
  </si>
  <si>
    <t>Health informatics -- Identification of medicinal products -- Core vocabulary (terms and definitions) for the IDMP Standards</t>
  </si>
  <si>
    <t>Health informatics — Pseudonymization</t>
  </si>
  <si>
    <t>Health Informatics -- Identification of Medicinal Products -- Methodology and Framework for the Development and Representation of IDMP Ontology</t>
  </si>
  <si>
    <t>Health informatics - Identification of medicinal products - Implementation guidelines for ISO 11616 data elements and structures for the unique identification and exchange of regulated pharmaceutical product information</t>
  </si>
  <si>
    <t>Health informatics - Identification of medicinal products — Implementation guidelines for ISO 11615 data elements and structures for the unique identification and exchange of regulated medicinal product information</t>
  </si>
  <si>
    <t>Health informatics - Digital imaging and communication in medicine (DICOM) including workflow and data management</t>
  </si>
  <si>
    <t>Health informatics - Requirements for electronic prescriptions (ISO/DIS 17523:2024)</t>
  </si>
  <si>
    <t>Health informatics - International patient summary (ISO/DIS 27269:2024)</t>
  </si>
  <si>
    <t>Health Informatics - HL7 Electronic Health Records-System Functional Model, Release 2.1 (EHR FM) (ISO/DIS 10781:2023)</t>
  </si>
  <si>
    <t>Health informatics - Information security management in health using ISO/IEC 27002</t>
  </si>
  <si>
    <t>Health informatics - System of concepts to support continuity of care (ISO/DIS 13940:2024)</t>
  </si>
  <si>
    <t>Requirements for accessing digital medicinal products information by using the existing data carrier</t>
  </si>
  <si>
    <t>CEN/TC 251 - Medical informatics</t>
  </si>
  <si>
    <t>00278472</t>
  </si>
  <si>
    <t>00278581</t>
  </si>
  <si>
    <t>00278592</t>
  </si>
  <si>
    <t>00278599</t>
  </si>
  <si>
    <t>00278600</t>
  </si>
  <si>
    <t>00278604</t>
  </si>
  <si>
    <t>00278606</t>
  </si>
  <si>
    <t>00278607</t>
  </si>
  <si>
    <t>00278609</t>
  </si>
  <si>
    <t>00278610</t>
  </si>
  <si>
    <t>00278611</t>
  </si>
  <si>
    <t>00278612</t>
  </si>
  <si>
    <t>00278615</t>
  </si>
  <si>
    <t>00278616</t>
  </si>
  <si>
    <t>00278617</t>
  </si>
  <si>
    <t>00278618</t>
  </si>
  <si>
    <t>00278619</t>
  </si>
  <si>
    <t>00278620</t>
  </si>
  <si>
    <t>00278621</t>
  </si>
  <si>
    <t>00278622</t>
  </si>
  <si>
    <t>00278623</t>
  </si>
  <si>
    <t>00278624</t>
  </si>
  <si>
    <t>00278625</t>
  </si>
  <si>
    <t>00278627</t>
  </si>
  <si>
    <t>00278628</t>
  </si>
  <si>
    <t>00278629</t>
  </si>
  <si>
    <t>00278630</t>
  </si>
  <si>
    <t>00278631</t>
  </si>
  <si>
    <t>00278632</t>
  </si>
  <si>
    <t>00278633</t>
  </si>
  <si>
    <t>00278634</t>
  </si>
  <si>
    <t>00278635</t>
  </si>
  <si>
    <t>00278636</t>
  </si>
  <si>
    <t>00278637</t>
  </si>
  <si>
    <t>00278638</t>
  </si>
  <si>
    <t>00278639</t>
  </si>
  <si>
    <t>00278640</t>
  </si>
  <si>
    <t>00278641</t>
  </si>
  <si>
    <t>00278642</t>
  </si>
  <si>
    <t>00278643</t>
  </si>
  <si>
    <t>00278644</t>
  </si>
  <si>
    <t>00278645</t>
  </si>
  <si>
    <t>00278646</t>
  </si>
  <si>
    <t>00278647</t>
  </si>
  <si>
    <t>00278648</t>
  </si>
  <si>
    <t>00278649</t>
  </si>
  <si>
    <t>00278650</t>
  </si>
  <si>
    <t>00278651</t>
  </si>
  <si>
    <t>00278652</t>
  </si>
  <si>
    <t>prCEN ISO/TS 24315-1</t>
  </si>
  <si>
    <t>FprCEN ISO/TS 22726-2</t>
  </si>
  <si>
    <t>CEN/TS 15531-7:2024</t>
  </si>
  <si>
    <t>prCEN/TS 16157-11 rev</t>
  </si>
  <si>
    <t>FprEN ISO 13143</t>
  </si>
  <si>
    <t>FprEN 17249-5</t>
  </si>
  <si>
    <t>EN 17240:2024</t>
  </si>
  <si>
    <t>EN 17184:2024</t>
  </si>
  <si>
    <t>FprCEN/TS 16157-8</t>
  </si>
  <si>
    <t>CEN/TS 17118:2024</t>
  </si>
  <si>
    <t>prCEN/TS 13149-11 rev</t>
  </si>
  <si>
    <t>FprCEN/TS 13149-8</t>
  </si>
  <si>
    <t>FprEN 16072</t>
  </si>
  <si>
    <t>FprCEN/TS 16157-13</t>
  </si>
  <si>
    <t>prEN ISO 17419</t>
  </si>
  <si>
    <t>prEN ISO 17423</t>
  </si>
  <si>
    <t>prEN ISO 18750</t>
  </si>
  <si>
    <t>prEN ISO 12855</t>
  </si>
  <si>
    <t>FprEN ISO 17573-3</t>
  </si>
  <si>
    <t>prEN ISO 17574 rev</t>
  </si>
  <si>
    <t>prEN ISO 15008 rev</t>
  </si>
  <si>
    <t>prEN 16157-1</t>
  </si>
  <si>
    <t>prEN 16157-7 rev</t>
  </si>
  <si>
    <t>prEN 16157-3 rev</t>
  </si>
  <si>
    <t>prEN 15876</t>
  </si>
  <si>
    <t>prEN 16157-2 rev</t>
  </si>
  <si>
    <t>prEN 12896-1 rev</t>
  </si>
  <si>
    <t>prEN 12896-2 rev</t>
  </si>
  <si>
    <t>prEN 12896-6 rev</t>
  </si>
  <si>
    <t>prCEN/TS 16614-5 rev</t>
  </si>
  <si>
    <t>prCEN/TS 16614-2 rev</t>
  </si>
  <si>
    <t>prEN 12896-3 rev</t>
  </si>
  <si>
    <t>prEN 12896-5 rev</t>
  </si>
  <si>
    <t>prCEN/TS 16614-4 rev</t>
  </si>
  <si>
    <t>prCEN/TS 16614-3 rev</t>
  </si>
  <si>
    <t>prEN 12896-4 rev</t>
  </si>
  <si>
    <t>prEN ISO 17573-2</t>
  </si>
  <si>
    <t>prCEN/TS 16614-1 rev</t>
  </si>
  <si>
    <t>prEN 12896-7 rev</t>
  </si>
  <si>
    <t>prCEN ISO/TS 19091 rev</t>
  </si>
  <si>
    <t>prCEN ISO/TS 24315-3</t>
  </si>
  <si>
    <t>prEN 16986 rev</t>
  </si>
  <si>
    <t>-</t>
  </si>
  <si>
    <t>prCEN ISO/TS 24315-2</t>
  </si>
  <si>
    <t>prEN ISO 13140</t>
  </si>
  <si>
    <t>prCEN/TS 16157-12 rev</t>
  </si>
  <si>
    <t>prCEN/TS 16157-10 rev</t>
  </si>
  <si>
    <t>Intelligent transport systems - Management for Electronic Traffic Regulations (METR) - Part 1: General concept and architecture</t>
  </si>
  <si>
    <t>Intelligent transport systems - Dynamic data and map database specification for connected and automated driving system applications - Part 2: Logical data model of dynamic data (ISO/DTS 22726-2:2024)</t>
  </si>
  <si>
    <t>Service Interface for Real Time Information (SIRI) - Part 7: Passenger Real-Time Information European Profile</t>
  </si>
  <si>
    <t>ntelligent transport systems — DATEX II data exchange specifications for traffic management and information — Part 11: Publication of machine interpretable traffic regulations</t>
  </si>
  <si>
    <t>Electronic fee collection - Evaluation of on-board and roadside equipment for conformity to ISO 12813 (ISO/FDIS 13143:2024)</t>
  </si>
  <si>
    <t>Intelligent transport systems - eSafety - Part 5: eCall for UNECE category L1 and L3 powered two-wheel vehicles</t>
  </si>
  <si>
    <t>Intelligent transport systems - DATEX II data exchange specifications for traffic management and information - Part 8: Traffic management publications and extensions dedicated to the urban environment</t>
  </si>
  <si>
    <t>Intelligent transport systems - Public transport - Open API for distributed journey planning</t>
  </si>
  <si>
    <t>Public transport — Road vehicle scheduling and control systems — Part 11 Vehicle platform interface service</t>
  </si>
  <si>
    <t>Public transport - Road vehicle scheduling and control systems - Part 8: Physical layer for IP communication</t>
  </si>
  <si>
    <t>Intelligent transport systems - ESafety - ECall end to end conformance testing for eCall HLAP in hybrid circuit switched/packet switched network environments</t>
  </si>
  <si>
    <t>Intelligent transport systems - DATEX II data exchange specifications for traffic management and information - Part 13: Status, fault and quality requirements</t>
  </si>
  <si>
    <t>Intelligent transport systems – Management of electronic traffic regulations – Part 1: Vocabulary</t>
  </si>
  <si>
    <t>Intelligent transport systems - Globally unique identification (ISO/DIS 17419:2024)</t>
  </si>
  <si>
    <t>Intelligent transport systems - Application requirements and objectives (ISO/DIS 17423:2024)</t>
  </si>
  <si>
    <t>Intelligent transport systems - Local dynamic map (ISO/DIS 18750:2024)</t>
  </si>
  <si>
    <t>Electronic fee collection - Information exchange between service provision and toll charging (ISO/DIS 12855:2024)</t>
  </si>
  <si>
    <t>Electronic fee collection - System architecture for vehicle-related tolling - Part 3: Data dictionary (ISO/FDIS 17573-3:2024)</t>
  </si>
  <si>
    <t>Electronic fee collection - Guidelines for security protection profiles</t>
  </si>
  <si>
    <t>Road vehicles — Ergonomic aspects of transport information and control systems — Specifications and test procedures for in-vehicle visual presentation</t>
  </si>
  <si>
    <t>Intelligent transport systems — DATEX II data exchange specifications for traffic management and information — Part 1: Context and framework</t>
  </si>
  <si>
    <t>Intelligent transport systems - DATEX II data exchange specifications for traffic management and information - Part 7: Common data elements</t>
  </si>
  <si>
    <t>Intelligent transport systems - DATEX II data exchange specifications for traffic management and information - Part 3: Situation Publication</t>
  </si>
  <si>
    <t>Electronic fee collection - Evaluation of on-board and roadside equipment for conformity to EN 15509</t>
  </si>
  <si>
    <t>Intelligent transport systems - DATEX II data exchange specifications for traffic management and information - Part 2: Location referencing</t>
  </si>
  <si>
    <t>Public transport - Reference data model - Part 1: Common concepts</t>
  </si>
  <si>
    <t>Public transport - Reference data model - Part 2: Public transport network</t>
  </si>
  <si>
    <t>Public transport - Reference data model - Part 6: Passenger information</t>
  </si>
  <si>
    <t>Public transport - Network and timetable exchange (NeTEx) - Part 5: Alternative modes exchange format</t>
  </si>
  <si>
    <t>Public transport - Network and Timetable Exchange (NeTEx) - Part 2: Public transport scheduled timetables exchange format</t>
  </si>
  <si>
    <t>Public transport - Reference data model - Part 3: Timing information and vehicle scheduling</t>
  </si>
  <si>
    <t>Public transport - Reference data model - Part 5: Fare management</t>
  </si>
  <si>
    <t>Public transport - Network and Timetable Exchange (NeTEx) - Part 4: Passenger Information European Profile</t>
  </si>
  <si>
    <t>Public transport - Network and Timetable Exchange (NeTEx) - Part 3: Public transport fares exchange format</t>
  </si>
  <si>
    <t>Public transport - Reference data model - Part 4: Operations monitoring and control</t>
  </si>
  <si>
    <t>Electronic fee collection - System architecture for vehicle related tolling - Part 2: Vocabulary (ISO/TS 17573-2:2020)</t>
  </si>
  <si>
    <t>Public transport - Network and Timetable Exchange (NeTEx) - Part 1: Public transport network topology exchange format</t>
  </si>
  <si>
    <t>Public transport - Reference data model - Part 7: Driver management</t>
  </si>
  <si>
    <t>Intelligent transport systems — Cooperative ITS — Using V2I and I2V communications for applications related to signalized intersections</t>
  </si>
  <si>
    <t>Intelligent transport systems — Management of electronic traffic regulations (METR) — Part 3: System of systems requirements and architecture (SoSR)</t>
  </si>
  <si>
    <t>Electronic fee collection - Interoperable application profiles for information exchange between service provision and toll charging</t>
  </si>
  <si>
    <t>Electronic fee collection – Interferences on tolling and tachograph devices from radio local area network devices operating in the 5,8 GHz frequency range – Results of a test campaign</t>
  </si>
  <si>
    <t>Intelligent transport systems – Management of electronic traffic regulations – Part 2: Operational concept (ConOps)</t>
  </si>
  <si>
    <t>Electronic fee collection - Evaluation of on-board and roadside equipment for conformity to ISO 13141 (ISO/DIS 13140:2024)</t>
  </si>
  <si>
    <t>Intelligent transport systems - DATEX II data exchange specifications for traffic management and information - Part 12: Facility related publications</t>
  </si>
  <si>
    <t>Intelligent transport systems - DATEX II data exchange specifications for traffic management and information - Part 10: Energy infrastructure publications</t>
  </si>
  <si>
    <t>CEN/TC 278 - Road transport and traffic telematics</t>
  </si>
  <si>
    <t>00434023</t>
  </si>
  <si>
    <t>00434024</t>
  </si>
  <si>
    <t>00434025</t>
  </si>
  <si>
    <t>00434026</t>
  </si>
  <si>
    <t>Electronic invoicing – Part 10: Additional requirements to extend to B2B</t>
  </si>
  <si>
    <t>Electronic invoicing - Part 9: VAT reporting and gap analysis with current e-invoicing standardization deliverables</t>
  </si>
  <si>
    <t>Electronic invoicing – Part 5: Guidelines on the use of sector or country extensions in conjunction with EN 16931-1, methodology to be applied in the real environment</t>
  </si>
  <si>
    <t>CEN/TR 16931-9:2024</t>
  </si>
  <si>
    <t>prEN 16931-1 rev</t>
  </si>
  <si>
    <t>CEN/TC 434 - Project Committee - Electronic Invoicing</t>
  </si>
  <si>
    <t>00440018</t>
  </si>
  <si>
    <t>00440019</t>
  </si>
  <si>
    <t>00440020</t>
  </si>
  <si>
    <t>00440021</t>
  </si>
  <si>
    <t>00440022</t>
  </si>
  <si>
    <t>00440023</t>
  </si>
  <si>
    <t>00440024</t>
  </si>
  <si>
    <t>00440025</t>
  </si>
  <si>
    <t>00440026</t>
  </si>
  <si>
    <t>00440027</t>
  </si>
  <si>
    <t>00440028</t>
  </si>
  <si>
    <t>CEN/TS 17011-3:2024</t>
  </si>
  <si>
    <t>prEN 17017-2</t>
  </si>
  <si>
    <t>Electronic Public Procurement - Fulfilment - Part 2: Transactions</t>
  </si>
  <si>
    <t>Electronic Public Procurement - Pre-Award - Part 1: Choreographies</t>
  </si>
  <si>
    <t>Electronic Public Procurement - Pre-Award - Part 2: Transactions</t>
  </si>
  <si>
    <t>Electronic Public Procurement - Pre-Award - Part 3-1: Syntax Binding, UBL</t>
  </si>
  <si>
    <t>Electronic Public Procurement - Architecture - Part 4: Technical Architecture</t>
  </si>
  <si>
    <t>Electronic Public Procurement – Architecture – Part 5: Semantic architecture</t>
  </si>
  <si>
    <t>CEN/TC 440 - Project Committee - Electronic Public Procurement</t>
  </si>
  <si>
    <t>JT013027</t>
  </si>
  <si>
    <t>JT013044</t>
  </si>
  <si>
    <t>JT013068</t>
  </si>
  <si>
    <t>JT013074</t>
  </si>
  <si>
    <t>JT013075</t>
  </si>
  <si>
    <t>JT013076</t>
  </si>
  <si>
    <t>JT013077</t>
  </si>
  <si>
    <t>JT013078</t>
  </si>
  <si>
    <t>JT013079</t>
  </si>
  <si>
    <t>JT013080</t>
  </si>
  <si>
    <t>JT013081</t>
  </si>
  <si>
    <t>JT013082</t>
  </si>
  <si>
    <t>JT013083</t>
  </si>
  <si>
    <t>JT013084</t>
  </si>
  <si>
    <t>JT013085</t>
  </si>
  <si>
    <t>JT013086</t>
  </si>
  <si>
    <t>JT013087</t>
  </si>
  <si>
    <t>JT013088</t>
  </si>
  <si>
    <t>CEN/CLC/prTR</t>
  </si>
  <si>
    <t>CEN/CLC/TS 18072:2024</t>
  </si>
  <si>
    <t>FprEN 18037</t>
  </si>
  <si>
    <t>prEN ISO/IEC 27706</t>
  </si>
  <si>
    <t>EN 17640:2022/prA1</t>
  </si>
  <si>
    <t>prEN ISO/IEC 18045</t>
  </si>
  <si>
    <t>prEN ISO/IEC 15408-4</t>
  </si>
  <si>
    <t>prEN ISO/IEC 27017 rev</t>
  </si>
  <si>
    <t>prEN ISO/IEC 19896-1</t>
  </si>
  <si>
    <t>prEN ISO/IEC 19896-3</t>
  </si>
  <si>
    <t>prEN ISO/IEC 29151 rev</t>
  </si>
  <si>
    <t>prEN ISO/IEC 27555</t>
  </si>
  <si>
    <t>prEN ISO/IEC 27000 rev</t>
  </si>
  <si>
    <t>prEN ISO/IEC 15408-1</t>
  </si>
  <si>
    <t>prEN ISO/IEC 15408-2</t>
  </si>
  <si>
    <t>prEN ISO/IEC 15408-3</t>
  </si>
  <si>
    <t>prEN ISO/IEC 15408-5</t>
  </si>
  <si>
    <t>prEN ISO/IEC 27701</t>
  </si>
  <si>
    <t>prEN ISO/IEC 19896-2 rev</t>
  </si>
  <si>
    <t>Privacy management in products and services - Biometric access control products and services</t>
  </si>
  <si>
    <t>Requirements for Conformity Assessment Bodies certifying Cloud Services</t>
  </si>
  <si>
    <t>Requirements for bodies providing audit and certification of privacy information management systems (ISO/IEC DIS 27706:2024)</t>
  </si>
  <si>
    <t>Scheme for certification of PII processing operations against JT013037</t>
  </si>
  <si>
    <t>Fixed-time cybersecurity evaluation methodology for ICT products</t>
  </si>
  <si>
    <t>Information security, cybersecurity and privacy protection - Evaluation criteria for IT security - Methodology for IT security evaluation (ISO/IEC DIS 18045:2024)</t>
  </si>
  <si>
    <t>Information security, cybersecurity and privacy protection - Evaluation criteria for IT security - Part 4: Framework for the specification of evaluation methods and activities (ISO/IEC DIS 15408-4:2024)</t>
  </si>
  <si>
    <t>Information technology — Security techniques — Code of practice for information security controls based on ISO/IEC 27002 for cloud services</t>
  </si>
  <si>
    <t>Information security, cybersecurity and privacy protection - Requirements for the competence of IT security conformance assessment body personnel - Part 1: Overview and concepts (ISO/IEC DIS 19896-1:2024)</t>
  </si>
  <si>
    <t>Information security, cybersecurity and privacy protection — Requirements for the competence of IT security conformance assessment body personnel — Part 3: Knowledge and skills requirements for ISO/IEC 15408 evaluators and certifiers</t>
  </si>
  <si>
    <t>Information technology — Security techniques — Code of practice for personally identifiable information protection</t>
  </si>
  <si>
    <t>Information security, cybersecurity and privacy protection - Guidelines on personally identifiable information deletion (ISO/IEC 27555:2021)</t>
  </si>
  <si>
    <t>Information technology — Security techniques — Information security management systems — Overview and vocabulary</t>
  </si>
  <si>
    <t>Information security, cybersecurity and privacy protection - Evaluation criteria for IT security - Part 1: Introduction and general model (ISO/IEC DIS 15408-1:2024)</t>
  </si>
  <si>
    <t>Information security, cybersecurity and privacy protection - Evaluation criteria for IT security - Part 2: Security functional components (ISO/IEC DIS 15408-2:2024)</t>
  </si>
  <si>
    <t>Information security, cybersecurity and privacy protection - Evaluation criteria for IT security - Part 3: Security assurance components (ISO/IEC DIS 15408-3:2024)</t>
  </si>
  <si>
    <t>Information security, cybersecurity and privacy protection - Evaluation criteria for IT security - Part 5: Pre-defined packages of security requirements (ISO/IEC DIS 15408-5:2024)</t>
  </si>
  <si>
    <t>Information security, cybersecurity and privacy protection - Privacy information management systems - Requirements and guidance (ISO/IEC DIS 27701:2024)</t>
  </si>
  <si>
    <t>Information security, cybersecurity and privacy protection — Requirements for the competence of IT security conformance assessment body personnel — Part 2: Knowledge and skills requirements for ISO/IEC 19790 testers and validators</t>
  </si>
  <si>
    <t>4010</t>
  </si>
  <si>
    <t>CEN/CLC/TC 13 - Cybersecurity and Data Protection</t>
  </si>
  <si>
    <t>SIST ISO/EIC 27001</t>
  </si>
  <si>
    <t>SIST EN ISO/IEC 27000</t>
  </si>
  <si>
    <t>Informacijska tehnologija - Varnostne tehnike - Sistemi upravljanja informacijske varnosti - Pregled in izrazje (ISO/IEC 27000:2018)</t>
  </si>
  <si>
    <t>Informacijska varnost, kibernetska varnost in varovanje zasebnosti - Sistemi upravljanja informacijske varnosti - Zahteve (ISO/IEC 27001:2022)</t>
  </si>
  <si>
    <t>SIST EN ISO/IEC 27002:2022</t>
  </si>
  <si>
    <t>Informacijska varnost, kibernetska varnost in varovanje zasebnosti - Kontrole informacijske varnosti (ISO/IEC 27002:2022)</t>
  </si>
  <si>
    <t>SIST ISO/IEC 27004:2018</t>
  </si>
  <si>
    <t>Informacijska tehnologija - Varnostne tehnike - Upravljanje informacijske varnosti - Spremljanje, merjenje, analiza in evalvacija</t>
  </si>
  <si>
    <t>SIST ISO/IEC 27003:2018</t>
  </si>
  <si>
    <t>Informacijska tehnologija - Varnostne tehnike - Sistemi upravljanja informacijske varnosti - Navodilo</t>
  </si>
  <si>
    <t>Prevodi sprejetih dokumentov:                                                                                              V letu 2025 ni zagotovljenih sredstev za prevajanje.</t>
  </si>
  <si>
    <t>prEN IEC 62561-2:2024(73629)</t>
  </si>
  <si>
    <t>prEN 50416(80832)</t>
  </si>
  <si>
    <t>Household and similar electrical appliances - Safety - Particular requirements for commercial electric conveyor dishwashing machines</t>
  </si>
  <si>
    <t>2024-10-17</t>
  </si>
  <si>
    <t>EN 50416:2005/prA2(79352)</t>
  </si>
  <si>
    <t>2024-04-03</t>
  </si>
  <si>
    <t>EN 50570:2013/A2:2024(73912)</t>
  </si>
  <si>
    <t>EN 50571:2013/A2:2024(73911)</t>
  </si>
  <si>
    <t>EN 50615:2015/prA1(79351)</t>
  </si>
  <si>
    <t>Household and similar electrical appliances - Safety - Particular requirements for devices for fire prevention and suppression for electric hobs (cooktops)</t>
  </si>
  <si>
    <t>EN 50615:2015/prA2(79753)</t>
  </si>
  <si>
    <t>EN IEC 60335-1:2023/prAB(78895)</t>
  </si>
  <si>
    <t>2024-02-21</t>
  </si>
  <si>
    <t>prEN IEC 60335-2-2:2023/prAB(79372)</t>
  </si>
  <si>
    <t>Household and similar electrical appliances - Safety - Part 2-2: Particular requirements for vacuum cleaners and water-suction cleaning appliances</t>
  </si>
  <si>
    <t>prEN IEC 60335-2-3:2024/prAA:2024(78617)</t>
  </si>
  <si>
    <t>prEN IEC 60335-2-3:2024(78616)</t>
  </si>
  <si>
    <t>prEN IEC 60335-2-4:2024/prAA:2024(79250)</t>
  </si>
  <si>
    <t>prEN IEC 60335-2-4:2024(79247)</t>
  </si>
  <si>
    <t>prEN IEC 60335-2-6(80663)</t>
  </si>
  <si>
    <t>Household and similar electrical appliances - Safety - Part 2-6: Particular requirements for stationary cooking ranges, hobs, ovens and similar appliances</t>
  </si>
  <si>
    <t>2024-09-19</t>
  </si>
  <si>
    <t>prEN IEC 60335-2-7(79742)</t>
  </si>
  <si>
    <t>Household and similar electrical appliances - Safety - Part 2-7: Particular requirements for washing machines</t>
  </si>
  <si>
    <t>EN 60335-2-8:2015/FprAC:2024(76418)</t>
  </si>
  <si>
    <t>2024-06-20</t>
  </si>
  <si>
    <t>prEN IEC 60335-2-10:2024/prAA:2024(78625)</t>
  </si>
  <si>
    <t>prEN IEC 60335-2-10:2024(78624)</t>
  </si>
  <si>
    <t>prEN IEC 60335-2-11(79710)</t>
  </si>
  <si>
    <t>Household and similar electrical appliances - Safety - Part 2-11: Particular requirements for tumble dryers</t>
  </si>
  <si>
    <t>2024-06-11</t>
  </si>
  <si>
    <t>prEN IEC 60335-2-12(80667)</t>
  </si>
  <si>
    <t>Household and similar electrical appliances - Safety - Part 2-12: Particular requirements for warming plates and similar appliances</t>
  </si>
  <si>
    <t>prEN IEC 60335-2-13:2024(78887)</t>
  </si>
  <si>
    <t>prEN IEC 60335-2-13:2024/prAA:2024(78891)</t>
  </si>
  <si>
    <t>prEN IEC 60335-2-16:2024(78868)</t>
  </si>
  <si>
    <t>prEN IEC 60335-2-16:2024/prAA:2024(78869)</t>
  </si>
  <si>
    <t>prEN IEC 60335-2-17:2024/prAA:2024(78886)</t>
  </si>
  <si>
    <t>prEN IEC 60335-2-17:2024(78885)</t>
  </si>
  <si>
    <t>prEN IEC 60335-2-21:2024/prAA:2024(78880)</t>
  </si>
  <si>
    <t>prEN IEC 60335-2-21:2024(78879)</t>
  </si>
  <si>
    <t>prEN IEC 60335-2-25(80429)</t>
  </si>
  <si>
    <t>2024-10-08</t>
  </si>
  <si>
    <t>prEN IEC 60335-2-26(80664)</t>
  </si>
  <si>
    <t>Household and similar electrical appliances - Safety - Part 2-26: Particular requirements for clocks</t>
  </si>
  <si>
    <t>prEN IEC 60335-2-27(79765)</t>
  </si>
  <si>
    <t>prEN IEC 60335-2-28:2024/prAA:2024(78634)</t>
  </si>
  <si>
    <t>prEN IEC 60335-2-28:2024(78633)</t>
  </si>
  <si>
    <t>prEN IEC 60335-2-31(79766)</t>
  </si>
  <si>
    <t xml:space="preserve"> Household and similar electrical appliances - Safety - Part 2-31: Particular requirements for range hoods and other cooking fume extractors</t>
  </si>
  <si>
    <t>prEN IEC 60335-2-32(80666)</t>
  </si>
  <si>
    <t xml:space="preserve"> Household and similar electrical appliances - Safety - Part 2-32: Particular requirements for massage appliances</t>
  </si>
  <si>
    <t>EN IEC 60335-2-34:2023/prAB:2024(79271)</t>
  </si>
  <si>
    <t>Household and similar electrical appliances - Safety - Part 2-34: Particular requirements for motor-compressors</t>
  </si>
  <si>
    <t>EN 60335-2-38:2003/A11:2024(61624)</t>
  </si>
  <si>
    <t>EN 60335-2-38:2003/A2:2024(69613)</t>
  </si>
  <si>
    <t>prEN IEC 60335-2-41(79737)</t>
  </si>
  <si>
    <t>Household and similar electrical appliances - Safety - Part 2-41: Particular requirements for pumps</t>
  </si>
  <si>
    <t>EN 60335-2-42:2003/A12:2024(73987)</t>
  </si>
  <si>
    <t>EN 60335-2-42:2003/A2:2024(62362)</t>
  </si>
  <si>
    <t>prEN IEC 60335-2-51(79333)</t>
  </si>
  <si>
    <t>Household and similar electrical appliances - Safety - Part 2-51: Particular requirements for stationary circulation pumps for heating and service water installations</t>
  </si>
  <si>
    <t>prEN IEC 60335-2-52(80435)</t>
  </si>
  <si>
    <t>Household and similar electrical appliances - Safety - Part 2-52: Particular requirements for oral hygiene appliances</t>
  </si>
  <si>
    <t>prEN IEC 60335-2-54(80437)</t>
  </si>
  <si>
    <t xml:space="preserve"> Household and similar electrical appliances - Safety - Part 2-54: Particular requirements for surface-cleaning appliances for household use employing liquids or steam</t>
  </si>
  <si>
    <t>prEN IEC 60335-2-55(80439)</t>
  </si>
  <si>
    <t>Household and similar electrical appliances - Safety - Part 2-55: Particular requirements for electrical appliances for use with aquariums and garden ponds</t>
  </si>
  <si>
    <t>FprEN 60335-2-58:2021/prAB(79353)</t>
  </si>
  <si>
    <t>2024-10-30</t>
  </si>
  <si>
    <t>prEN IEC 60335-2-59:2024/prAA:2024(78884)</t>
  </si>
  <si>
    <t>prEN IEC 60335-2-59:2024(78883)</t>
  </si>
  <si>
    <t>prEN IEC 60335-2-60(79354)</t>
  </si>
  <si>
    <t>prEN IEC 60335-2-65(79337)</t>
  </si>
  <si>
    <t>EN 60335-2-65:2003/FprAC:2024(76282)</t>
  </si>
  <si>
    <t>2024-02-02</t>
  </si>
  <si>
    <t>prEN IEC 60335-2-73(80416)</t>
  </si>
  <si>
    <t>Household and similar electrical appliances - Safety - Part 2-73: Particular requirements for fixed immersion heaters</t>
  </si>
  <si>
    <t>prEN IEC 60335-2-74(80441)</t>
  </si>
  <si>
    <t>Household and similar electrical appliances - Safety - Part 2-74: Particular requirements for portable immersion heaters</t>
  </si>
  <si>
    <t>EN IEC 60335-2-75:2023/prAB:2024(78622)</t>
  </si>
  <si>
    <t>prEN IEC 60335-2-78(80443)</t>
  </si>
  <si>
    <t>Household and similar electrical appliances - Safety - Part 2-78: Particular requirements for outdoor barbecues</t>
  </si>
  <si>
    <t>EN IEC 60335-2-80:2024(25283)</t>
  </si>
  <si>
    <t>EN IEC 60335-2-80:2024/A11:2024(74102)</t>
  </si>
  <si>
    <t>EN IEC 60335-2-82:2022/prA1:2024(77899)</t>
  </si>
  <si>
    <t>prEN IEC 60335-2-85(80445)</t>
  </si>
  <si>
    <t>Household and similar electrical appliances - Safety - Part 2-85: Particular requirements for fabric steamers</t>
  </si>
  <si>
    <t>prEN IEC 60335-2-90(80431)</t>
  </si>
  <si>
    <t>prEN IEC 60335-2-95(79324)</t>
  </si>
  <si>
    <t xml:space="preserve">Household and similar electrical appliances - Safety - Part 2-95: Particular requirements for drives for vertically moving garage doors for residential use </t>
  </si>
  <si>
    <t>prEN IEC 60335-2-97(79330)</t>
  </si>
  <si>
    <t>Household and similar electrical appliances - Safety - Part 2-97: Particular requirements for drives for shutters, awnings, blinds and similar equipment</t>
  </si>
  <si>
    <t>prEN IEC 60335-2-98(79370)</t>
  </si>
  <si>
    <t>Household and similar electrical appliances - Safety - Part 2-98: Particular requirements for humidifiers</t>
  </si>
  <si>
    <t>EN IEC 60335-2-102:2024/A11:2024(74186)</t>
  </si>
  <si>
    <t>EN IEC 60335-2-102:2024(63519)</t>
  </si>
  <si>
    <t>prEN IEC 60335-2-103(79335)</t>
  </si>
  <si>
    <t>Household and similar electrical appliances - Safety - Part 2-103: Particular requirements for drives for gates, doors and windows</t>
  </si>
  <si>
    <t>prEN IEC 60335-2-104:2024/prAA:2024(78636)</t>
  </si>
  <si>
    <t>prEN IEC 60335-2-104:2024(78635)</t>
  </si>
  <si>
    <t>prEN IEC 60335-2-106:2024(78637)</t>
  </si>
  <si>
    <t>prEN IEC 60335-2-106:2024/prAA:2024(78638)</t>
  </si>
  <si>
    <t>prEN IEC 60335-2-108(80665)</t>
  </si>
  <si>
    <t>Household and similar electrical appliances - Safety - Part 2-108: Particular requirements for electrolysers</t>
  </si>
  <si>
    <t>prEN IEC 60335-2-109(79356)</t>
  </si>
  <si>
    <t>Household and similar electrical appliances - Safety - Part 2-109: Particular requirements for UV radiation water treatment appliances</t>
  </si>
  <si>
    <t>prEN IEC 60335-2-110(80433)</t>
  </si>
  <si>
    <t>EN IEC 60335-2-113:2023/prA1(79379)</t>
  </si>
  <si>
    <t>Household and similar electrical appliances - Safety - Part 2-113: Particular requirements for beauty care appliances incorporating lasers and intense light sources</t>
  </si>
  <si>
    <t>prEN IEC 60335-2-113:2023/prAB(79378)</t>
  </si>
  <si>
    <t>Household and similar electrical appliances - Safety - Part 2-113: Particular requirements for cosmetic and beauty care appliances incorporating lasers and intense light sources</t>
  </si>
  <si>
    <t>prEN IEC 60335-2-115:2023/prAB(79373)</t>
  </si>
  <si>
    <t>Household and similar electrical appliances - Safety - Part 2-115: Particular requirements for skin beauty care appliances</t>
  </si>
  <si>
    <t>prEN IEC 60335-2-118(79367)</t>
  </si>
  <si>
    <t>Household and similar electrical appliances - Safety - Part 2-118: Particular requirements for professional ice-cream makers</t>
  </si>
  <si>
    <t>prEN IEC 60335-2-120:2024/prAA:2024(79740)</t>
  </si>
  <si>
    <t>Household and similar electrical appliances - Safety - Part 2-120: Particular requirements for the safety of appliances for the generation of directly inhalable aerosols</t>
  </si>
  <si>
    <t>prEN IEC 60335-2-120:2024(79739)</t>
  </si>
  <si>
    <t>prEN IEC 60335-2-6/prAA(80760)</t>
  </si>
  <si>
    <t>prEN IEC 60335-2-7/prAA(79743)</t>
  </si>
  <si>
    <t>EN 61770:2009/prAA(80829)</t>
  </si>
  <si>
    <t xml:space="preserve"> Electric appliances connected to the water mains - Avoidance of backsiphonage and failure of hose-sets</t>
  </si>
  <si>
    <t>EN IEC 62115:2020/prAB(80557)</t>
  </si>
  <si>
    <t>Electric toys - Safety</t>
  </si>
  <si>
    <t>2024-11-05</t>
  </si>
  <si>
    <t>EN IEC 62115:2020/prA1:2024(79952)</t>
  </si>
  <si>
    <t>Amendment 1 - Electric toys - Safety</t>
  </si>
  <si>
    <t>prEN IEC 60335-2-51/prAA(79334)</t>
  </si>
  <si>
    <t>prEN IEC 60335-2-41/prAA(79738)</t>
  </si>
  <si>
    <t>prEN IEC 60335-2-55/prAA(80440)</t>
  </si>
  <si>
    <t>prEN IEC 60335-2-98/prAA(79371)</t>
  </si>
  <si>
    <t>prEN IEC 60335-2-31/prAA(79736)</t>
  </si>
  <si>
    <t>Household and similar electrical appliances - Safety - Part 2-31: Particular requirements for range hoods and other cooking fume extractors</t>
  </si>
  <si>
    <t>prEN IEC 60335-2-12/prAA(80761)</t>
  </si>
  <si>
    <t>prEN IEC 60335-2-95/prAA(79329)</t>
  </si>
  <si>
    <t>prEN IEC 60335-2-78/prAA(80444)</t>
  </si>
  <si>
    <t>prEN IEC 60335-2-11/prAA(79734)</t>
  </si>
  <si>
    <t xml:space="preserve"> Household and similar electrical appliances - Safety - Part 2-11: Particular requirements for tumble dryers</t>
  </si>
  <si>
    <t>prEN IEC 60335-2-118/prAA(79369)</t>
  </si>
  <si>
    <t>prEN IEC 60335-2-60/prAA(79355)</t>
  </si>
  <si>
    <t>prEN IEC 60335-2-109/prAA(79358)</t>
  </si>
  <si>
    <t>prEN IEC 60335-2-65/prAA(79338)</t>
  </si>
  <si>
    <t>prEN IEC 60335-2-110/prAA(80434)</t>
  </si>
  <si>
    <t>prEN IEC 60335-2-108/prAA(80763)</t>
  </si>
  <si>
    <t>prEN IEC 60335-2-97/prAA(79331)</t>
  </si>
  <si>
    <t>prEN IEC 60335-2-103/prAA(79336)</t>
  </si>
  <si>
    <t>prEN IEC 60335-2-85/prAA(80446)</t>
  </si>
  <si>
    <t>prEN IEC 60335-2-27/prAA(79735)</t>
  </si>
  <si>
    <t>prEN IEC 60335-2-25/prAA(80430)</t>
  </si>
  <si>
    <t>prEN IEC 60335-2-74/prAA(80442)</t>
  </si>
  <si>
    <t>prEN IEC 60335-2-90/prAA(80432)</t>
  </si>
  <si>
    <t xml:space="preserve"> Household and similar electrical appliances - Safety - Part 2-90: Particular requirements for commercial microwave ovens</t>
  </si>
  <si>
    <t>prEN IEC 60335-2-52/prAA(80436)</t>
  </si>
  <si>
    <t>prEN IEC 60335-2-26/prAA(80762)</t>
  </si>
  <si>
    <t>prEN IEC 60335-2-54/prAA(80438)</t>
  </si>
  <si>
    <t>Household and similar electrical appliances - Safety - Part 2-54: Particular requirements for surface-cleaning appliances for household use employing liquids or steam</t>
  </si>
  <si>
    <t>prEN IEC 60335-2-73/prAA(80428)</t>
  </si>
  <si>
    <t>prEN IEC 60335-2-32/prAA(80764)</t>
  </si>
  <si>
    <t>Household and similar electrical appliances - Safety - Part 2-32: Particular requirements for massage appliances</t>
  </si>
  <si>
    <t>Opomba: Pregled je pripravljen glede na podatke, ki so bili na dan 2024-10-30 na voljo v iSES in na spletni strani ISO.</t>
  </si>
  <si>
    <t>5+1 častna čl.</t>
  </si>
  <si>
    <t>prCEN ISO/TR 19174</t>
  </si>
  <si>
    <t>ISO/AWI TR 19174 Geographic Information – Securing interoperability among heterogeneous city domain information models</t>
  </si>
  <si>
    <t>prCEN ISO/TR 19121</t>
  </si>
  <si>
    <t>Geographic information — Imagery and gridded data</t>
  </si>
  <si>
    <t>prEN ISO 19163-2</t>
  </si>
  <si>
    <t>EN ISO/AWI TS 19163-2 Geographic information — Content components and encoding rules for imagery and gridded data — Part 2: Implementation schema</t>
  </si>
  <si>
    <t>prCEN ISO/TR 19115-4</t>
  </si>
  <si>
    <t>ISO/AWI TR 19115-4 Geographic information – Metadata — Part 4: JSON schema implementation of metadata fundamentals</t>
  </si>
  <si>
    <t>prEN ISO 19157-3</t>
  </si>
  <si>
    <t>ISO/AWI 19157-3 restart Geographic information — Data quality — Part 3: Data quality measures register</t>
  </si>
  <si>
    <t>prEN ISO 19127</t>
  </si>
  <si>
    <t>ISO/AWI 19127 Geographic information — Geodetic register</t>
  </si>
  <si>
    <t>prCEN ISO/TR 19175</t>
  </si>
  <si>
    <t>ISO/AWI TR 19175 Geographic Information – Gap analysis of geospatial standards for indoor-outdoor seamless navigation</t>
  </si>
  <si>
    <t>prEN ISO 19111 rev</t>
  </si>
  <si>
    <t>Geographic information — Referencing by coordinates</t>
  </si>
  <si>
    <t>prCEN ISO/TS 19176-1</t>
  </si>
  <si>
    <t>ISO/AWI TS 19176-1 Geographic information — Analysis ready data — Part 1: Framework and fundamentals</t>
  </si>
  <si>
    <t>prCEN ISO/TS 19130-2</t>
  </si>
  <si>
    <t>ISO/AWI TS 19130-2 Geographic information — Imagery sensor models for geopositioning — Part 2: SAR, InSAR, lidar and sonar</t>
  </si>
  <si>
    <t>prCEN ISO/TS 19123-4</t>
  </si>
  <si>
    <t>ISO/AWI TS 19123-4 Geographic information — Schema for coverage geometry and functions — Part 4: Tiling Schema</t>
  </si>
  <si>
    <t>prEN ISO 19123-2</t>
  </si>
  <si>
    <t>EN ISO/AWI 19123-2 Geographic information — Schema for coverage geometry and functions — Part 2: Coverage implementation schema</t>
  </si>
  <si>
    <t>prEN ISO 19158</t>
  </si>
  <si>
    <t>ISO/AWI 19158 restart Geographic information — Quality assurance of data supply</t>
  </si>
  <si>
    <t>prEN ISO 19135</t>
  </si>
  <si>
    <t>Geographic information - Registration and register governance (ISO/DIS 19135:2024)</t>
  </si>
  <si>
    <t>prEN ISO 19109</t>
  </si>
  <si>
    <t>Geographic information - General feature model and rules for application schema (ISO/DIS 19109:2024)</t>
  </si>
  <si>
    <t>prEN ISO 19178-1</t>
  </si>
  <si>
    <t>Geographic information - Training data markup language for artificial intelligence - Part 1: Conceptual model standard (ISO/DIS 19178-1:2024)</t>
  </si>
  <si>
    <t>prEN ISO 19177-1</t>
  </si>
  <si>
    <t>Geographic information - Geospatial API for tiles - Part 1: Core (ISO/DIS 19177-1:2024)</t>
  </si>
  <si>
    <t>prEN ISO 19152-5</t>
  </si>
  <si>
    <t>Geographic information - Land Administration Domain Model (LADM) - Part 5: Spatial plan information (ISO/DIS 19152-5:2024)</t>
  </si>
  <si>
    <t>prEN ISO 19152-2</t>
  </si>
  <si>
    <t>Geographic information - Land Administration Domain Model (LADM) - Part 2: Land registration (ISO/DIS 19152-2:2024)</t>
  </si>
  <si>
    <t>prEN ISO 19152-4</t>
  </si>
  <si>
    <t>Geographic information - Land Administration Domain Model (LADM) - Part 4: Valuation information (ISO/DIS 19152-4:2024)</t>
  </si>
  <si>
    <t>ISO/AWI TS 19144-4</t>
  </si>
  <si>
    <t>Geographic information — Classification systems — Part 4: Registration and implementation aspects</t>
  </si>
  <si>
    <t>ISO/AWI 19161-2</t>
  </si>
  <si>
    <t>Geographic information — Geodetic references — Part 2: Unique identification of geodetic ground stations</t>
  </si>
  <si>
    <t>ISO/PRF 19168-1</t>
  </si>
  <si>
    <t>Opomba: Pregled je pripravljen glede na podatke, ki so bili na dan 2024-09-26 na voljo v iSES in na spletni strani ISO.</t>
  </si>
  <si>
    <t>prEN ISO 17651-4</t>
  </si>
  <si>
    <t>CSA07015(CEN)</t>
  </si>
  <si>
    <t>Simultaneous interpreting — Interpreters’ working environment — Part 4: Requirements and recommendations for signed language interpreting</t>
  </si>
  <si>
    <t>CSA07014(CEN)</t>
  </si>
  <si>
    <t>Simultaneous interpreting - Interpreter’s working environment - Part 3: Requirements and recommendations for interpreting hubs (ISO/DIS 17651-3:2024)</t>
  </si>
  <si>
    <t>prEN ISO 20109</t>
  </si>
  <si>
    <t>CSA07011(CEN)</t>
  </si>
  <si>
    <t>Simultaneous interpreting - Equipment - Requirements (ISO/DIS 20109:2023)</t>
  </si>
  <si>
    <t>ISO/AWI 9</t>
  </si>
  <si>
    <t>Information and documentation - Transliteration of Cyrillic characters into Latin characters - Slavic and non-Slavic languages</t>
  </si>
  <si>
    <t>Information and Documentation - Part 1: Arabic language — Transliteration</t>
  </si>
  <si>
    <t>Information and documentation - Foundation and vocabulary</t>
  </si>
  <si>
    <t>ISO/AWI 15919</t>
  </si>
  <si>
    <t>Information and documentation - Transliteration of Indic scripts into Latin characters</t>
  </si>
  <si>
    <t>Information and documentation - Information Governance - Implementation framework</t>
  </si>
  <si>
    <t>ISO/CD 9984</t>
  </si>
  <si>
    <t>Information and documentation - Transliteration of Georgian characters into Latin characters</t>
  </si>
  <si>
    <t>ISO/CD 9985</t>
  </si>
  <si>
    <t>Information and documentation - Transliteration of Armenian characters into Latin characters</t>
  </si>
  <si>
    <t>ISO 15924:2022/DAmd 1</t>
  </si>
  <si>
    <t>Information and documentation - Codes for the representation of names of scripts - Amendment 1</t>
  </si>
  <si>
    <t>ISO/FDIS 28560-3</t>
  </si>
  <si>
    <t>Information and documentation - RFID in libraries - Part 3: Fixed length encoding</t>
  </si>
  <si>
    <t>ISO/TC 46/SC 4 
Technical interoperability</t>
  </si>
  <si>
    <t>ISO/AWI 25244</t>
  </si>
  <si>
    <t>Archives performance indicators</t>
  </si>
  <si>
    <t>ISO/AWI 25279</t>
  </si>
  <si>
    <t>International statistics for school libraries</t>
  </si>
  <si>
    <t>ISO/DIS 16687</t>
  </si>
  <si>
    <t>Impact assessment for museums</t>
  </si>
  <si>
    <t>Information and documentation - Guidelines for the content, organization and presentation of indexes</t>
  </si>
  <si>
    <t>Documentation - Methods for examining documents, determining their subjects, and selecting indexing terms</t>
  </si>
  <si>
    <t>ISO/CD 25964-1</t>
  </si>
  <si>
    <t>Information and documentation - Thesauri and interoperability with other vocabularies - Part 1: Thesauri for information retrieval</t>
  </si>
  <si>
    <t>ISO/DIS 26324</t>
  </si>
  <si>
    <t>Information and documentation - Digital object identifier system</t>
  </si>
  <si>
    <t>Information and documentation - Paper for documents - Requirements for permanence</t>
  </si>
  <si>
    <t>Information and documentation - Archival paper - Requirements for permanence and durability</t>
  </si>
  <si>
    <t>ISO/AWI TS 24086</t>
  </si>
  <si>
    <t>Digital legacies</t>
  </si>
  <si>
    <t>ISO/AWI TS 25174</t>
  </si>
  <si>
    <t>Information and documentation - Records management capability assessment model</t>
  </si>
  <si>
    <t>ISO/AWI 30301</t>
  </si>
  <si>
    <t>Information and documentation - Management systems for records - Requirements</t>
  </si>
  <si>
    <t>ISO/CD TR 23081-4</t>
  </si>
  <si>
    <t>Information and documentation - Metadata for Records - Part 4: Report on metadata element sets</t>
  </si>
  <si>
    <t>ISO/CD TR 24332</t>
  </si>
  <si>
    <t>Blockchain and Distributed Ledger Technology in relation to authoritative records, records systems, and records management</t>
  </si>
  <si>
    <t>ISO 30302:2022/DAmd 1</t>
  </si>
  <si>
    <t>Information and documentation - Management systems for records - Guidelines for implementation - Amendment 1: Information and documentation - Management systems for records - Guidelines for implementation Amendment 1 1: Non conformities, corrective actions and climate change requirements</t>
  </si>
  <si>
    <t>ISO/AWI 24896</t>
  </si>
  <si>
    <t>Standard notation for business reports</t>
  </si>
  <si>
    <t>ISO/CD 18968</t>
  </si>
  <si>
    <t>Translation-oriented writing - Text production and text evaluation</t>
  </si>
  <si>
    <t>ISO/CD 24495-3</t>
  </si>
  <si>
    <t>Plain language - Part 3: Science writing</t>
  </si>
  <si>
    <t>ISO/CD 24495-2</t>
  </si>
  <si>
    <t>Plain language - Part 2: Legal communication</t>
  </si>
  <si>
    <t>ISO/AWI 10241-2</t>
  </si>
  <si>
    <t>Terminological entries in standards - Part 2: Adoption of standardized terminological entries</t>
  </si>
  <si>
    <t>ISO/CD 1951</t>
  </si>
  <si>
    <t>Presentation/representation of entries in dictionaries - Requirements, recommendations and information</t>
  </si>
  <si>
    <t>ISO/AWI 30042</t>
  </si>
  <si>
    <t>Management of terminology resources — TermBase eXchange (TBX)</t>
  </si>
  <si>
    <t>Management of terminology resources - Companion to TermBase eXchange (TBX) — Part 1: General</t>
  </si>
  <si>
    <t>ISO/AWI TR 24633-3</t>
  </si>
  <si>
    <t>Management of terminology resources — Companion to TermBase eXchange (TBX) — Part 3: RDF representation for TBX core</t>
  </si>
  <si>
    <t>ISO/AWI 26162-4</t>
  </si>
  <si>
    <t>Management of terminology resources — Terminology databases — Part 4: Quality</t>
  </si>
  <si>
    <t>ISO/WD 16642</t>
  </si>
  <si>
    <t>Computer applications in terminology — Terminological markup framework</t>
  </si>
  <si>
    <t>Management of terminology resources — Companion to TermBase eXchange (TBX) — Part 2: RNG schema for TBX-Core</t>
  </si>
  <si>
    <t>Management of terminology resources — Terminology extraction</t>
  </si>
  <si>
    <t>ISO/DTS 24634</t>
  </si>
  <si>
    <t>Management of terminology resources — TermBase eXchange (TBX)-compliant representation of concept relations and subject fields</t>
  </si>
  <si>
    <t>ISO/WD 24635-2</t>
  </si>
  <si>
    <t>Language resource management — Corpus Annotation Project Management — Part 2: Part 2: Training</t>
  </si>
  <si>
    <t>ISO/DIS 24635-1</t>
  </si>
  <si>
    <t>Language resource management — Corpus Annotation Project Management — Part 1: Core model</t>
  </si>
  <si>
    <t>ISO/DIS 24611-1</t>
  </si>
  <si>
    <t>Language resource management — Morphosyntactic annotation framework (MAF) — Part 1: Core model</t>
  </si>
  <si>
    <t>ISO/DIS 24617-15</t>
  </si>
  <si>
    <t>Language resource management — Semantic annotation framework (SemAF) — Part 15: Measurable quantitative information extraction (MQIE)</t>
  </si>
  <si>
    <t>ISO/DIS 24620-4</t>
  </si>
  <si>
    <t>Language resource management — Controlled human communication (CHC) — Part 4: Basic principles and methodology for stylistic guidelines (BSG)</t>
  </si>
  <si>
    <t>ISO/PRF 24617-12</t>
  </si>
  <si>
    <t>Language resource management — Semantic annotation framework (SemAF) — Part 12: Quantification</t>
  </si>
  <si>
    <t>ISO/AWI 20228</t>
  </si>
  <si>
    <t>Interpreting services — Legal interpreting — Requirements</t>
  </si>
  <si>
    <t>ISO/WD 17651-4</t>
  </si>
  <si>
    <t>ISO/WD 18841.2</t>
  </si>
  <si>
    <t>Interpreting services — General requirements and recommendations</t>
  </si>
  <si>
    <t>ISO/CD 18587</t>
  </si>
  <si>
    <t>Translation services — Post-editing of machine translation output — Requirements</t>
  </si>
  <si>
    <t>ISO/DIS 17651-3</t>
  </si>
  <si>
    <t>Simultaneous interpreting — Interpreters’ working environment — Part 3: Requirements and recommendations for interpreting hubs</t>
  </si>
  <si>
    <t>Simultaneous interpreting — Equipment — Requirements</t>
  </si>
  <si>
    <t>udeležba na plenarnem sestanku ISO/TC 46/SC 11</t>
  </si>
  <si>
    <t>udeležba na plenarnem sestanku ISO/TC 37/SC 5</t>
  </si>
  <si>
    <t>Barbara Rovan</t>
  </si>
  <si>
    <t>plenarni sestanek ISO/TC 37/SC 5 in sestanki WG 1, WG2, WG 3 in TCG</t>
  </si>
  <si>
    <t>dr. Lea Burjan</t>
  </si>
  <si>
    <t>Andreja Pignar Tomanič</t>
  </si>
  <si>
    <t>plenarni sestanek ISO/TC 37/SC 5 in sestanki WG 2, WG 3</t>
  </si>
  <si>
    <t>dr. Jana Zidar Forte</t>
  </si>
  <si>
    <t>plenarni sestanek ISO/TC 37/SC 5 in sestanki WG 4</t>
  </si>
  <si>
    <t>dr. Aleksandra Nuč Blažič</t>
  </si>
  <si>
    <t>sestanki delovne skupine ISO/TC 37/SC 5/WG 3</t>
  </si>
  <si>
    <t>SIST ISO 639:2024</t>
  </si>
  <si>
    <t>Koda za posamezne jezike in jezikovne skupine</t>
  </si>
  <si>
    <t>SIST ISO 2789:2023</t>
  </si>
  <si>
    <t>Informatika in dokumentacija - Mednarodna statistika za knjižnice</t>
  </si>
  <si>
    <t>SIST ISO 11620:2023</t>
  </si>
  <si>
    <t>Informatika in dokumentacija - Kazalniki uspešnosti knjižnic</t>
  </si>
  <si>
    <t>SIST ISO 8:2019</t>
  </si>
  <si>
    <t>Informatika in dokumentacija - Oblikovanje periodičnih publikacij</t>
  </si>
  <si>
    <t>CEN/TC 312</t>
  </si>
  <si>
    <t>Thermal solar systems and components</t>
  </si>
  <si>
    <t>prEN ISO 9806</t>
  </si>
  <si>
    <t>00312049</t>
  </si>
  <si>
    <t>Solar energy - Solar thermal collectors - Test methods (ISO/DIS 9806:2024)</t>
  </si>
  <si>
    <t>CEN/TC 312 - Thermal solar systems and components</t>
  </si>
  <si>
    <t>prEN ISO 24194 rev</t>
  </si>
  <si>
    <t>00312051</t>
  </si>
  <si>
    <t>Solar energy — Collector fields — Check of performance</t>
  </si>
  <si>
    <t>SIST EN IEC 62446-2:2020</t>
  </si>
  <si>
    <t>Fotonapetostni sistemi - Zahteve za preskušanje, dokumentiranje in vzdrževanje - 2. del: Sistemi, priključeni na omrežje - Vzdrževanje fotonapetostnih sistemov</t>
  </si>
  <si>
    <t>SIST EN 62446-1:2016/A1:2018</t>
  </si>
  <si>
    <t>Fotonapetostni sistemi - Zahteve za preskušanje, dokumentiranje in vzdrževanje - 1. del: Sistemi, priključeni na omrežje -Dokumentacija, prevzemni preskusi in nadzor - Dopolnilo A1</t>
  </si>
  <si>
    <t>Slovenska fotovoltaična konferenca - SLO-PV</t>
  </si>
  <si>
    <t>ETIP-PV</t>
  </si>
  <si>
    <t>Industrijsko združenje za PV tehnologijo ZSFI</t>
  </si>
  <si>
    <t>CEN/CLC/JTC 21 WG</t>
  </si>
  <si>
    <t>Joint standardization on Cybersecurity for AI systems</t>
  </si>
  <si>
    <t>Opomba: Pregled je pripravljen glede na podatke, ki so bili na dan 2024-03-11 na voljo na spletnih straneh Cenelec.</t>
  </si>
  <si>
    <t>Tehnična specifikacija za anonimizacijo podatkov za uporabo UI</t>
  </si>
  <si>
    <t>Delavnica - za leto 2026</t>
  </si>
  <si>
    <t>Opomba: Pregled je pripravljen glede na podatke, ki so bili na dan 15.11. 2024 na voljo na spletnih straneh CLC in IEC</t>
  </si>
  <si>
    <t>2. Priprava, privzemanje in prevajanje standardov 2024-11-15</t>
  </si>
  <si>
    <t>78674</t>
  </si>
  <si>
    <t>79493</t>
  </si>
  <si>
    <t>prEN IEC 63002:2024</t>
  </si>
  <si>
    <t>prEN IEC 62680-1-2:2024</t>
  </si>
  <si>
    <t>Interoperability specifications and communication method for external power supplies used with computing and consumer electronics devices</t>
  </si>
  <si>
    <t>Universal serial bus interfaces for data and power - Part 1-2: Common components - USB power delivery specification</t>
  </si>
  <si>
    <t>User’s quality of experience (QoE) on multimedia conferencing services - Part 2: Requirements</t>
  </si>
  <si>
    <t>Electrical and electronic household and office equipment - Measurement of networked standby power consumption of edge equipment</t>
  </si>
  <si>
    <t>Infotainment services for public vehicles (PVIS) - Part 3: Framework</t>
  </si>
  <si>
    <t>Portable multimedia equipment - Determination of battery duration - Part 3: Wearable powered loudspeaker equipment</t>
  </si>
  <si>
    <t>User’s quality of experience (QoE) on multimedia conferencing services - Part 3: Measurement methods</t>
  </si>
  <si>
    <t>Audio, video, and related equipment - Determination of power consumption - Part 3: Television sets</t>
  </si>
  <si>
    <t>Infotainment services for public vehicles (PVIS) - Part 2: Requirements</t>
  </si>
  <si>
    <t>Audio, video, and related equipment - Determination of power consumption - Part 1: General</t>
  </si>
  <si>
    <t>Assistive listening devices and systems for active assisted living</t>
  </si>
  <si>
    <t>Audio, video, and related equipment — determination of power consumption — part 8: Small network equipment</t>
  </si>
  <si>
    <t>Methods of measurement on radio receivers for various classes of emission - Part 4: Receivers for frequency-modulated sound broadcasting emissions</t>
  </si>
  <si>
    <t>Audio, video, and related equipment - Determination of power consumption - Part 2: Signals and media</t>
  </si>
  <si>
    <t>Wireless Power Transfer - Measuring method for wireless power transfer efficiency and standby power - mobile phone</t>
  </si>
  <si>
    <t>Qi specification version 2.0 - Part 9: Authentication protocol</t>
  </si>
  <si>
    <t>Qi specification version 2.0 - Part 10: Mpp system specification</t>
  </si>
  <si>
    <t>Qi specification version 2.0 - Part 3: Mechanical, thermal, and user interface</t>
  </si>
  <si>
    <t>Qi specification version 2.0 - Part 7: Foreign object detection</t>
  </si>
  <si>
    <t>Qi specification version 2.0 - Part 4: Power delivery</t>
  </si>
  <si>
    <t>Qi specification version 2.0 - Part 5: Communications physical layer</t>
  </si>
  <si>
    <t>Qi specification version 2.0 - Part 2: Glossary</t>
  </si>
  <si>
    <t>Qi specification version 2.0 - Part 11: Mpp communications protocol</t>
  </si>
  <si>
    <t>Sound system equipment - Part 7: Headphones and earphones</t>
  </si>
  <si>
    <t>Qi specification version 2.0 - Part 1: Introduction</t>
  </si>
  <si>
    <t>Qi specification version 2.0 - Part 6: Communications protocol</t>
  </si>
  <si>
    <t>Universal serial bus interfaces for data and power - Part 1-3: Common components - USB type-c® cable and connector specification</t>
  </si>
  <si>
    <t>Qi specification version 2.0 - Part 8: Nfc tag protection</t>
  </si>
  <si>
    <t>prEN IEC 63478-2</t>
  </si>
  <si>
    <t>prEN IEC 63474</t>
  </si>
  <si>
    <t>prEN IEC 63479-3</t>
  </si>
  <si>
    <t>prEN IEC 63296-3</t>
  </si>
  <si>
    <t>prEN IEC 63478-3</t>
  </si>
  <si>
    <t>prEN IEC 62087-3</t>
  </si>
  <si>
    <t>prEN IEC 63479-2</t>
  </si>
  <si>
    <t>prEN IEC 62087-1</t>
  </si>
  <si>
    <t>prEN IEC 63087</t>
  </si>
  <si>
    <t>prEN IEC 62087-8</t>
  </si>
  <si>
    <t>EN 60315-4:1998/prA1</t>
  </si>
  <si>
    <t>prEN IEC 62087-2</t>
  </si>
  <si>
    <t>prEN IEC 63288</t>
  </si>
  <si>
    <t>prEN IEC 63563-9:2024</t>
  </si>
  <si>
    <t>prEN IEC 63563-10:2024</t>
  </si>
  <si>
    <t>prEN IEC 63563-3:2024</t>
  </si>
  <si>
    <t>prEN IEC 63563-7:2024</t>
  </si>
  <si>
    <t>prEN IEC 63563-4:2024</t>
  </si>
  <si>
    <t>prEN IEC 63563-5:2024</t>
  </si>
  <si>
    <t>prEN IEC 63563-2:2024</t>
  </si>
  <si>
    <t>prEN IEC 63563-11:2024</t>
  </si>
  <si>
    <t>prEN IEC 60268-7:2024</t>
  </si>
  <si>
    <t>prEN IEC 63563-1:2024</t>
  </si>
  <si>
    <t>prEN IEC 63563-6:2024</t>
  </si>
  <si>
    <t>prEN IEC 63430:2024</t>
  </si>
  <si>
    <t>prEN IEC 62680-1-3:2024</t>
  </si>
  <si>
    <t>prEN IEC 63563-8:2024</t>
  </si>
  <si>
    <t xml:space="preserve">CLC/TC 209- </t>
  </si>
  <si>
    <t>79811</t>
  </si>
  <si>
    <t>78057</t>
  </si>
  <si>
    <t>79679</t>
  </si>
  <si>
    <t>80097</t>
  </si>
  <si>
    <t>79812</t>
  </si>
  <si>
    <t>78764</t>
  </si>
  <si>
    <t>79678</t>
  </si>
  <si>
    <t>78765</t>
  </si>
  <si>
    <t>80098</t>
  </si>
  <si>
    <t>80137</t>
  </si>
  <si>
    <t>78757</t>
  </si>
  <si>
    <t>78763</t>
  </si>
  <si>
    <t>73415</t>
  </si>
  <si>
    <t>79697</t>
  </si>
  <si>
    <t>79698</t>
  </si>
  <si>
    <t>79691</t>
  </si>
  <si>
    <t>79695</t>
  </si>
  <si>
    <t>79692</t>
  </si>
  <si>
    <t>79693</t>
  </si>
  <si>
    <t>79690</t>
  </si>
  <si>
    <t>79699</t>
  </si>
  <si>
    <t>78323</t>
  </si>
  <si>
    <t>79689</t>
  </si>
  <si>
    <t>79694</t>
  </si>
  <si>
    <t>79494</t>
  </si>
  <si>
    <t>79696</t>
  </si>
  <si>
    <t>78876</t>
  </si>
  <si>
    <t>78675</t>
  </si>
  <si>
    <t>prEN IEC 60728-103</t>
  </si>
  <si>
    <t>prEN IEC 60728-11</t>
  </si>
  <si>
    <t>prEN IEC 60728-114:2023</t>
  </si>
  <si>
    <t>Active wideband equipment for cable networks with digital signals only</t>
  </si>
  <si>
    <t>SIST EN 60728-1-1:2014</t>
  </si>
  <si>
    <t>SIST EN 60728-1:2014</t>
  </si>
  <si>
    <t>Kabelska omrežja za televizijske in zvokovne signale ter interaktivne storitve - 1. del: Lastnosti sistema za naprejšnje poti (IEC 60728-1:2014)</t>
  </si>
  <si>
    <t>SIST EN 60728-1-2:2014</t>
  </si>
  <si>
    <t>Kabelska omrežja za televizijske in zvokovne signale ter interaktivne storitve - 1-2. del: Tehnične zahteve za signale na izhodu delujočega sistema (IEC 60728-1-2:2014)</t>
  </si>
  <si>
    <t>Standardizacija na področju proizvodov za uporabo v eksplozijsko ogroženih prostorih ob prisotnosti plinov, hlapov, megle ali prahu z zrakom.</t>
  </si>
  <si>
    <t>SIST IEC 60050-426:2008/A1:2017</t>
  </si>
  <si>
    <t>SIST EN IEC 60079-14:2025</t>
  </si>
  <si>
    <t>Ekspolozivne atmosfere - Načrtovanje, izbira in namestitev električnih inštalacij, vključno z začetnim pregledom (IEC 60079-14:2024)</t>
  </si>
  <si>
    <t>SIST EN IEC 60079-17:2024</t>
  </si>
  <si>
    <t>Eksplozivne atmosfere - 17. del: Pregledovanje in vzdrževanje električnih inštalacij (IEC 60079-17:2023)</t>
  </si>
  <si>
    <t>SIST EN IEC 60079-19:2020</t>
  </si>
  <si>
    <t>Eksplozivne atmosfere - 19. del: Popravilo, obnova in remont opreme (IEC 60079-19:2019)</t>
  </si>
  <si>
    <t>SIST EN 1127-1:2019</t>
  </si>
  <si>
    <t>Borut Drnovšek</t>
  </si>
  <si>
    <t>IEC/TC 23E</t>
  </si>
  <si>
    <t>Branko Pesan</t>
  </si>
  <si>
    <t>Zasedanja</t>
  </si>
  <si>
    <t>ISO/TC 22/SC32</t>
  </si>
  <si>
    <t>IEC/SC 22E</t>
  </si>
  <si>
    <t>22E - Stabilized power supplies</t>
  </si>
  <si>
    <t>IEC/SC 22F</t>
  </si>
  <si>
    <t>22F - Power electronics for electrical transmission and distribution systems</t>
  </si>
  <si>
    <t>IEC/SC 22G</t>
  </si>
  <si>
    <t>22G - Adjustable speed electric power drive systems (PDS)</t>
  </si>
  <si>
    <t>IEC/SC 22H</t>
  </si>
  <si>
    <t>22H - Uninterruptible power systems (UPS)</t>
  </si>
  <si>
    <t>SIST EN IEC 62368-1:2024/A11:2024</t>
  </si>
  <si>
    <t>Oprema za avdio/video, informacijsko in komunikacijsko tehnologijo - 1. del: Varnostne zahteve - Dopolnilo A11</t>
  </si>
  <si>
    <t>IEC/TC 44 CLC/TC 44</t>
  </si>
  <si>
    <t>IEC/TC 66 in CLC/TC 66</t>
  </si>
  <si>
    <t>IEC/TC 65 in CLC/TC 65</t>
  </si>
  <si>
    <t>Matajž Demšar</t>
  </si>
  <si>
    <t>IEC/TC 22 in CLC/TC 22</t>
  </si>
  <si>
    <t>Boštjan Glavič</t>
  </si>
  <si>
    <t>Martin Starašinič</t>
  </si>
  <si>
    <t>Bojan Vovlk</t>
  </si>
  <si>
    <t>Opomba: Pregled je pripravljen glede na podatke, ki so bili na dan 2024-11-15 na voljo na spletnih straneh Cenelec.</t>
  </si>
  <si>
    <t>prEN 50745(79587)</t>
  </si>
  <si>
    <t>Harmonic, Interharmonic and Supraharmonic emission limits &lt; 9kHz for installations</t>
  </si>
  <si>
    <t>prEN IEC 55011:2023/prA1(78714)</t>
  </si>
  <si>
    <t>Radio-frequency disturbance characteristics - Limits and methods of measurement (Requirements for air-gap wireless power transfer (WPT) for electric vehicle (EV))</t>
  </si>
  <si>
    <t>FprEN IEC 55011:2023/prAA(79473)</t>
  </si>
  <si>
    <t>Industrial, scientific and medical equipment — Radio-frequency disturbance characteristics — Limits and methods of measurement</t>
  </si>
  <si>
    <t>FprEN IEC 55011:2023(71535)</t>
  </si>
  <si>
    <t>prEN IEC 55012:2024(79517)</t>
  </si>
  <si>
    <t>Vehicles, boats and internal combustion engines - Radio disturbance characteristics - Limits and methods of measurement for the protection of off-board receivers</t>
  </si>
  <si>
    <t>prEN IEC 55014-1(80495)</t>
  </si>
  <si>
    <t>EN IEC 55014-1:2021/FprAA:2024(74641)</t>
  </si>
  <si>
    <t>EN IEC 55014-2:2021/prA1(80494)</t>
  </si>
  <si>
    <t>Electromagnetic compatibility - Requirements for household appliances, electric tools and similar apparatus - Part 2: Immunity - Product family standard</t>
  </si>
  <si>
    <t>EN IEC 55015:2019/prAB(77659)</t>
  </si>
  <si>
    <t>Limits and methods of measurement of radio disturbance characteristics of electrical lighting and similar equipment</t>
  </si>
  <si>
    <t>EN IEC 55015:2019/FprA1:2024(73696)</t>
  </si>
  <si>
    <t>prEN IEC 55016-1-4:2024(73288)</t>
  </si>
  <si>
    <t>prEN IEC 55032(79520)</t>
  </si>
  <si>
    <t>EN 55032:2015/prAB:2025(77660)</t>
  </si>
  <si>
    <t>prEN IEC 55035(80682)</t>
  </si>
  <si>
    <t>prEN 55035:2022(69037)</t>
  </si>
  <si>
    <t>Industrial, scientific and medical equipment - Radio-frequency disturbance characteristics - Limits and methods for measurements in situ</t>
  </si>
  <si>
    <t>EN IEC 61000-3-2:2019/prAB(79471)</t>
  </si>
  <si>
    <t>Electromagnetic compatibility (EMC) - Part 3-2: Limits – Limits for harmonic current emissions (equipment input current ≤ 16 A per phase)</t>
  </si>
  <si>
    <t>prEN IEC 61000-3-3(79807)</t>
  </si>
  <si>
    <t>Electromagnetic compatibility (EMC) - Part 3-3: Limits - Limitation of voltage changes, voltage fluctuations and flicker in public low-voltage supply systems, for equipment with rated current ≤16 a per phase and not subject to conditional connection</t>
  </si>
  <si>
    <t>prEN IEC 61000-4-2:2024(73976)</t>
  </si>
  <si>
    <t>prEN IEC 61000-4-4(79196)</t>
  </si>
  <si>
    <t>Electromagnetic compatibility (EMC) - Part 4-4: Testing and measurement techniques - Electrical fast transient/burst immunity test</t>
  </si>
  <si>
    <t>prEN IEC 61000-4-7(80188)</t>
  </si>
  <si>
    <t>Electromagnetic compatibility (EMC) - Part 4-7: Testing and measurement techniques - General guide on harmonics and interharmonics measurements and instrumentation, for power supply systems and equipment connected thereto</t>
  </si>
  <si>
    <t>EN 61000-4-27:2000/prA2(79947)</t>
  </si>
  <si>
    <t>Electromagnetic compatibility (EMC) - Part 4-27: Testing and measurement techniques - Unbalance, immunity test</t>
  </si>
  <si>
    <t>EN 61000-4-34:2007/prA2(78780)</t>
  </si>
  <si>
    <t>Electromagnetic compatibility (EMC) - Part 4-34: Testing and measurement techniques - Voltage dips, short interruptions and voltage variations immunity tests for equipment with input current more than 16 a per phase</t>
  </si>
  <si>
    <t>FprEN IEC 61000-4-41:2024(76443)</t>
  </si>
  <si>
    <t>Electromagnetic compatibility (EMC) - Part 4-41: Testing and measurement techniques - Broadband radiated immunity tests</t>
  </si>
  <si>
    <t>EN IEC 61000-6-3:2021/prA1:2024(74849)</t>
  </si>
  <si>
    <t>Part 6-3: Generic standards - Emission standard for equipment in residential environments - Miscellaneous items on general maintenance</t>
  </si>
  <si>
    <t>prEN IEC 61000-4-29 {frag2}(78454)</t>
  </si>
  <si>
    <t>Part 4-29: Testing and measurement techniques - Voltage dips, short interruptions and voltage variations on d.c. input power port immunity tests (Introduction of an annex related to the DC environment)</t>
  </si>
  <si>
    <t>EN IEC 55016-1-1:2019/prA1 (Frag 1)(76742)</t>
  </si>
  <si>
    <t>: 18-40 GHz instrumentation</t>
  </si>
  <si>
    <t>prEN IEC 61000-4-29 {frag1}(78453)</t>
  </si>
  <si>
    <t>Part 4-29: Testing and measurement techniques - Voltage dips, short interruptions and voltage variations on d.c. input power port immunity tests (General maintenance)</t>
  </si>
  <si>
    <t>prEN IEC 55014-1 {frag3}(80552)</t>
  </si>
  <si>
    <t>Part 6-3: Generic standards - Emission standard for equipment in residential environments - Requirements on DC power supply port</t>
  </si>
  <si>
    <t>prEN IEC 55014-1 {frag2}(80553)</t>
  </si>
  <si>
    <t>EN 55016-1-6:2015/prA3 (Frag 5)(76728)</t>
  </si>
  <si>
    <t>: C-SAM</t>
  </si>
  <si>
    <t>prEN IEC 55011:2023/prA1 (Frag 2)(78753)</t>
  </si>
  <si>
    <t>Radiated limits below 150 khz</t>
  </si>
  <si>
    <t>Part 6-3: Generic standards - Emission standard for equipment in residential environments - Conducted emission requirements in the frequency range 9 khz - 150 khz</t>
  </si>
  <si>
    <t>prEN IEC 55011:2023/prA1 (Frag 1)(78752)</t>
  </si>
  <si>
    <t>CISPR 11 - Amendment 1 to ed. 7: Industrial, scientific and medical equipment - Radio-frequency disturbance characteristics - Limits and methods of measurement - Requirements for air-gap wireless power transfer (WPT) - : General, measurement setups and operating modes + fragment 2: Radiated limits below 150 khz</t>
  </si>
  <si>
    <t>EN 55016-1-5:2015/prA2 (Frag 1)(76722)</t>
  </si>
  <si>
    <t>: 18-40 GHz antenna calibration sites and reference sites</t>
  </si>
  <si>
    <t>Electromagnetic compatibility (EMC) - Part 3-2: Limits - Limits for harmonic current emissions (equipment input current ≤ 16 A per phase)</t>
  </si>
  <si>
    <t>prEN IEC 55014-1 {frag5}(80550)</t>
  </si>
  <si>
    <t>EN IEC 55016-1-1:2019/prA1:2024 (Frag 2)(76719)</t>
  </si>
  <si>
    <t>Amendment 1 - Fragment 2: Discontinuous Analyzers</t>
  </si>
  <si>
    <t>EN IEC 61000-6-3:2021/prA1{frag3}:2024(74848)</t>
  </si>
  <si>
    <t>Amendment 1/Fragment 3: Electromagnetic compatibility (EMC) - Part 6-3: Generic standards - Emission standard for equipment in residential environments - Radiated Magnetic Emissions Requirements below 30 MHz</t>
  </si>
  <si>
    <t>EN 55016-1-6:2015/prA3 (Frag 2)(76725)</t>
  </si>
  <si>
    <t>: Two homogenous antennas</t>
  </si>
  <si>
    <t>prEN IEC 55014-1 {frag1}(80554)</t>
  </si>
  <si>
    <t>prEN IEC 55014-1 {frag4}(80551)</t>
  </si>
  <si>
    <t>prEN IEC 55011:2023/prA1 (Frag 5)(78756)</t>
  </si>
  <si>
    <t>Conducted limits below 150 khz</t>
  </si>
  <si>
    <t>prEN IEC 55011:2023/prA1 (Frag 4)(78755)</t>
  </si>
  <si>
    <t>Field measurements below 30 MHz</t>
  </si>
  <si>
    <t>prEN IEC 55011:2023/prA1 (Frag 3)(78754)</t>
  </si>
  <si>
    <t>Radiated limits from 150 khz to 30 MHz</t>
  </si>
  <si>
    <t>EN 55016-1-6:2015/prA3 (Frag 4)(76727)</t>
  </si>
  <si>
    <t>: Nsa</t>
  </si>
  <si>
    <t>EN 55016-1-6:2015/prA3 (Frag 1)(76724)</t>
  </si>
  <si>
    <t>: 18-40 GHz EMC antenna calibration</t>
  </si>
  <si>
    <t>EN 55016-1-5:2015/prA2 (Frag 2)(76723)</t>
  </si>
  <si>
    <t>: Calculable loop antennas</t>
  </si>
  <si>
    <t>prEN 50121-1(79747)</t>
  </si>
  <si>
    <t>prEN 50121-2(79748)</t>
  </si>
  <si>
    <t>prEN 50121-3-1(79749)</t>
  </si>
  <si>
    <t>prEN 50121-3-2(79752)</t>
  </si>
  <si>
    <t>prEN 50121-4(79750)</t>
  </si>
  <si>
    <t>prEN 50121-5(79751)</t>
  </si>
  <si>
    <t>EN 50124-1:2017/prA1:2024(74656)</t>
  </si>
  <si>
    <t>EN 50124-2:2017/prA1(74657)</t>
  </si>
  <si>
    <t>prEN 50125(78566)</t>
  </si>
  <si>
    <t>EN 50463-4:2017/prA1:2024(77506)</t>
  </si>
  <si>
    <t>CLC/prTR 50542-1(78557)</t>
  </si>
  <si>
    <t>CLC/prTR 50542-2(78558)</t>
  </si>
  <si>
    <t>prEN 50553(80276)</t>
  </si>
  <si>
    <t>CLC/TS 50712:2024(79442)</t>
  </si>
  <si>
    <t>EN 50716:2023/prA1(80852)</t>
  </si>
  <si>
    <t>CLC/prTR 50718(79919)</t>
  </si>
  <si>
    <t>CLC/prTS 50739(78567)</t>
  </si>
  <si>
    <t>CLC/prTS 50740(78579)</t>
  </si>
  <si>
    <t>CLC/prTR 50750(80071)</t>
  </si>
  <si>
    <t>prEN 50XXX(76643)</t>
  </si>
  <si>
    <t>prEN IEC 60310(79515)</t>
  </si>
  <si>
    <t>prEN IEC 60349-2(80190)</t>
  </si>
  <si>
    <t>prEN IEC 60349-4(80193)</t>
  </si>
  <si>
    <t>prEN IEC 61373:2023(76411)</t>
  </si>
  <si>
    <t>prEN IEC 61375-1(75333)</t>
  </si>
  <si>
    <t>prEN IEC 61375-2-3(80194)</t>
  </si>
  <si>
    <t>prEN IEC 61375-2-5(80315)</t>
  </si>
  <si>
    <t>prEN IEC 61375-2-6:2024(74964)</t>
  </si>
  <si>
    <t>prEN IEC 61375-2-7(79780)</t>
  </si>
  <si>
    <t>prEN IEC 62290-1:2023(77716)</t>
  </si>
  <si>
    <t>prEN IEC 62290-2:2023(77718)</t>
  </si>
  <si>
    <t>prEN IEC 62290-3:2023(77717)</t>
  </si>
  <si>
    <t>prEN IEC 62580-1(78098)</t>
  </si>
  <si>
    <t>prEN IEC 62590-1:2024(76496)</t>
  </si>
  <si>
    <t>prEN IEC 62590-2-1:2024(76373)</t>
  </si>
  <si>
    <t>prEN IEC 62590-2-2:2024(76371)</t>
  </si>
  <si>
    <t>prEN IEC 62590-3-1:2024(79937)</t>
  </si>
  <si>
    <t>prEN IEC 62590-3-2(76372)</t>
  </si>
  <si>
    <t>prEN IEC 62625-3(76676)</t>
  </si>
  <si>
    <t>prEN IEC 63341-1:2024(75185)</t>
  </si>
  <si>
    <t>prEN IEC 63341-2:2024(74384)</t>
  </si>
  <si>
    <t>prEN IEC 63477(77070)</t>
  </si>
  <si>
    <t>prEN IEC 63488(77662)</t>
  </si>
  <si>
    <t>prEN IEC 63495(77805)</t>
  </si>
  <si>
    <t>prEN IEC 63593(80338)</t>
  </si>
  <si>
    <t>EN 50160:2022/A1:2024(78493)</t>
  </si>
  <si>
    <t>prEN 50549-10(78903)</t>
  </si>
  <si>
    <t>CLC/prTS 50744-1(77890)</t>
  </si>
  <si>
    <t>prEN 50XXX(80729)</t>
  </si>
  <si>
    <t>CLC IEC/prTS 63291-1(80870)</t>
  </si>
  <si>
    <t>CLC IEC/prTS 63291-2(80871)</t>
  </si>
  <si>
    <t>Requirements for generating plants to be connected in parallel with distribution networks – Part 10: Tests for conformity assessment of generating units</t>
  </si>
  <si>
    <t>Electrical characteristics of grid-forming generating and storage units to be connected in parallel with electrical networks - definitions and tests</t>
  </si>
  <si>
    <t>Assessment of electrical flexibility services from power network perspective</t>
  </si>
  <si>
    <t>CLC TS 50654-1: HVDC Grid Systems and connected Converter Stations - Guideline and Parameter Lists for Functional Specifications - Part 1: Guidelines</t>
  </si>
  <si>
    <t>CLC TS 50654-2: HVDC Grid Systems and connected Converter Stations - Guideline and Parameter Lists for Functional Specifications - Part 2: Parameter Lists</t>
  </si>
  <si>
    <t>Standard voltages for HVDC supply and HVDC equipment (Proposed horizontal standard)</t>
  </si>
  <si>
    <t>Standard voltages for LVDC supply and LVDC equipment (Proposed horizontal standard)</t>
  </si>
  <si>
    <t>2023-12-06</t>
  </si>
  <si>
    <t>2023-10-18</t>
  </si>
  <si>
    <t>SIST EN 50160:2023</t>
  </si>
  <si>
    <t>Značilnosti napetosti v javnih razdelilnih omrežjih</t>
  </si>
  <si>
    <t xml:space="preserve">SIST EN 50549-2:2019/AC:2019 </t>
  </si>
  <si>
    <t>Bergant, Matvoz</t>
  </si>
  <si>
    <t>Railway applications - Electromagnetic compatibility - Part 1: General</t>
  </si>
  <si>
    <t>Railway applications - Electromagnetic compatibility - Part 2: Emission of the whole railway system to the outside world</t>
  </si>
  <si>
    <t>Railway applications - Environmental conditions for equipment</t>
  </si>
  <si>
    <t>Railway applications - Driver's cab train display controller (TDC) - Part 1: General architecture</t>
  </si>
  <si>
    <t>Railway applications - Driver's cab Train Display Controller (TDC) - Part 2: Display systems FIS</t>
  </si>
  <si>
    <t>Railway applications - Running capability in case of fire on board of rolling stock</t>
  </si>
  <si>
    <t xml:space="preserve">Railway applications - Current collection systems - Technical criteria for the interaction between pantograph and overhead contact lines on electrified roads </t>
  </si>
  <si>
    <t xml:space="preserve">Guidelines for the use of EN 45545-2 for Ni-Cd batteries on board rolling stock </t>
  </si>
  <si>
    <t>Technical Specification for ground-based feeding systems for dynamic electric road charging infrastructure on road vehicles in operation</t>
  </si>
  <si>
    <t>Report on the use of EN 45545-2 and EN 45545-5 for electronic equipment on board rolling stock</t>
  </si>
  <si>
    <t>Railway applications - Fire protection rules for nickel cadmium batteries for auxiliary power supply systems</t>
  </si>
  <si>
    <t>Railway applications - Traction transformers and inductors on board rolling stock</t>
  </si>
  <si>
    <t>Electric traction - Rotating electrical machines for rail and road vehicles - Part 2: Electronic converter-fed alternating current motors</t>
  </si>
  <si>
    <t>Electric traction - Rotating electrical machines for rail and road vehicles - Part 4: Permanent magnet synchronous and synchronous reluctance electrical machines connected to an electronic converter</t>
  </si>
  <si>
    <t>Electronic railway equipment - Train communication network (TCN) - Part 2-3: TCN communication profile</t>
  </si>
  <si>
    <t>Electronic railway equipment - Train communication network (TCN) - Part 2-5: Ethernet train backbone</t>
  </si>
  <si>
    <t>Electronic railway equipment - Train communication network (TCN) - Part 2-7: Wireless train backbone (WLTB)</t>
  </si>
  <si>
    <t>Railway applications - Electronic power converters for fixed installations - Part 2-2: DC Applications - Controlled converters</t>
  </si>
  <si>
    <t>Railway applications - Fixed installations - Electronic power converters - Part 3-1: AC traction applications - Electronic power compensators</t>
  </si>
  <si>
    <t>Railway applications - Hydrogen and fuel cell systems for rolling stock - Part 2: Hydrogen fuel system</t>
  </si>
  <si>
    <t>Railway applications - Coordination requirements and energy-saving performance evaluation for energy feedback systems in DC traction power systems</t>
  </si>
  <si>
    <t>Railway applications - Rolling stock - Specification and verification of energy consumption</t>
  </si>
  <si>
    <t>status</t>
  </si>
  <si>
    <t>Railway applications - Cybersecurity</t>
  </si>
  <si>
    <t>IEC 60050-811:2017/AMD1:2021</t>
  </si>
  <si>
    <t>SIST IEC 60050-811:2017</t>
  </si>
  <si>
    <t>Število predstavnikovčlanov:</t>
  </si>
  <si>
    <t>Število častnih članov</t>
  </si>
  <si>
    <t>Opomba: Odbor privzema mednarodne standarde s pobudo.</t>
  </si>
  <si>
    <t>IEC 60050-741</t>
  </si>
  <si>
    <t xml:space="preserve">IEC 60050-614:2016 </t>
  </si>
  <si>
    <t xml:space="preserve">IEC 60050-692:2017 </t>
  </si>
  <si>
    <t>IEC 60050-826:2022</t>
  </si>
  <si>
    <t xml:space="preserve">IEC 60050-904:2014 </t>
  </si>
  <si>
    <t>International Electrotechnical Vocabulary (IEV) - Part 904: Environmental standardization for electrical and electronic products and systems</t>
  </si>
  <si>
    <t>IEC 60050-871:2018</t>
  </si>
  <si>
    <t>IEC 60050-426:2020</t>
  </si>
  <si>
    <t>International Electrotechnical Vocabulary (IEV) - Part 426: Explosive atmospheres</t>
  </si>
  <si>
    <t>Mednarodni elektrotehniški slovar - 471. del: Izolatorji</t>
  </si>
  <si>
    <t>International Electrotechnical Vocabulary - Part 195: Earthing and protection against electric shock</t>
  </si>
  <si>
    <t>International Electrotechnical Vocabulary (IEV) - Part 614: Generation, transmission and distribution of electricity - Operation</t>
  </si>
  <si>
    <t>International Electrotechnical Vocabulary (IEV) - Part 692: Generation, transmission and distribution of electrical energy - Dependability and quality of service of electric power systems</t>
  </si>
  <si>
    <t>International Electrotechnical Vocabulary (IEV) - Part 826: Electrical installations</t>
  </si>
  <si>
    <t>International Electrotechnical Vocabulary (IEV) - Part 811: Electric traction</t>
  </si>
  <si>
    <t>International Electrotechnical Vocabulary (IEV) - Part 871: Active assisted living (AAL)</t>
  </si>
  <si>
    <t>SIST/TDT sodeluje z naslednjimi odbori: SIST/TC EMC (skupni sestanki)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</si>
</sst>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0\ &quot;€&quot;;[Red]\-#,##0\ &quot;€&quot;"/>
    <numFmt numFmtId="164" formatCode="[$-1010409]General"/>
    <numFmt numFmtId="165" formatCode="[$-409]d\-mmm\-yyyy;@"/>
  </numFmts>
  <fonts count="165" x14ac:knownFonts="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0"/>
      <color indexed="8"/>
      <name val="Arial"/>
      <family val="2"/>
    </font>
    <font>
      <b/>
      <sz val="9"/>
      <color indexed="8"/>
      <name val="Arial"/>
      <family val="2"/>
    </font>
    <font>
      <sz val="9"/>
      <color indexed="8"/>
      <name val="Arial"/>
      <family val="2"/>
    </font>
    <font>
      <b/>
      <u/>
      <sz val="13.95"/>
      <color indexed="8"/>
      <name val="Arial"/>
      <family val="2"/>
    </font>
    <font>
      <sz val="8"/>
      <name val="Arial"/>
      <family val="2"/>
    </font>
    <font>
      <sz val="9"/>
      <color indexed="8"/>
      <name val="Arial"/>
      <family val="2"/>
      <charset val="238"/>
    </font>
    <font>
      <b/>
      <sz val="9"/>
      <color indexed="8"/>
      <name val="Arial"/>
      <family val="2"/>
      <charset val="238"/>
    </font>
    <font>
      <b/>
      <sz val="10"/>
      <color indexed="8"/>
      <name val="Arial"/>
      <family val="2"/>
      <charset val="238"/>
    </font>
    <font>
      <b/>
      <sz val="10"/>
      <name val="Arial"/>
      <family val="2"/>
      <charset val="238"/>
    </font>
    <font>
      <i/>
      <sz val="9"/>
      <color indexed="10"/>
      <name val="Arial"/>
      <family val="2"/>
      <charset val="238"/>
    </font>
    <font>
      <b/>
      <sz val="8"/>
      <color indexed="8"/>
      <name val="Arial"/>
      <family val="2"/>
      <charset val="238"/>
    </font>
    <font>
      <sz val="8"/>
      <color indexed="8"/>
      <name val="Arial"/>
      <family val="2"/>
      <charset val="238"/>
    </font>
    <font>
      <sz val="10"/>
      <name val="Arial"/>
      <family val="2"/>
      <charset val="238"/>
    </font>
    <font>
      <b/>
      <sz val="10"/>
      <color indexed="8"/>
      <name val="Arial"/>
      <family val="2"/>
    </font>
    <font>
      <sz val="8"/>
      <name val="Arial"/>
      <family val="2"/>
      <charset val="238"/>
    </font>
    <font>
      <b/>
      <sz val="8"/>
      <name val="Arial"/>
      <family val="2"/>
      <charset val="238"/>
    </font>
    <font>
      <b/>
      <sz val="9"/>
      <name val="Arial"/>
      <family val="2"/>
      <charset val="238"/>
    </font>
    <font>
      <sz val="9"/>
      <name val="Arial"/>
      <family val="2"/>
      <charset val="238"/>
    </font>
    <font>
      <b/>
      <sz val="8"/>
      <color indexed="8"/>
      <name val="Arial"/>
      <family val="2"/>
    </font>
    <font>
      <sz val="8"/>
      <color indexed="8"/>
      <name val="Arial"/>
      <family val="2"/>
    </font>
    <font>
      <u/>
      <sz val="10"/>
      <color indexed="12"/>
      <name val="Arial"/>
      <family val="2"/>
    </font>
    <font>
      <sz val="10"/>
      <name val="Arial"/>
      <family val="2"/>
    </font>
    <font>
      <sz val="9"/>
      <color indexed="8"/>
      <name val="Arial"/>
      <family val="2"/>
    </font>
    <font>
      <sz val="1"/>
      <color indexed="0"/>
      <name val="Arial"/>
      <family val="2"/>
      <charset val="238"/>
    </font>
    <font>
      <sz val="8.25"/>
      <color indexed="8"/>
      <name val="Arial Narrow"/>
      <family val="2"/>
      <charset val="238"/>
    </font>
    <font>
      <sz val="8"/>
      <name val="Tahoma"/>
      <family val="2"/>
      <charset val="238"/>
    </font>
    <font>
      <sz val="8.25"/>
      <color indexed="8"/>
      <name val="Tahoma"/>
      <family val="2"/>
    </font>
    <font>
      <sz val="8"/>
      <color indexed="53"/>
      <name val="Arial"/>
      <family val="2"/>
    </font>
    <font>
      <b/>
      <sz val="9"/>
      <color indexed="8"/>
      <name val="Arial"/>
      <family val="2"/>
    </font>
    <font>
      <sz val="8.25"/>
      <color indexed="8"/>
      <name val="Tahoma"/>
      <family val="2"/>
      <charset val="238"/>
    </font>
    <font>
      <sz val="9"/>
      <name val="Arial"/>
      <family val="2"/>
    </font>
    <font>
      <sz val="9"/>
      <color indexed="8"/>
      <name val="Arial"/>
      <family val="2"/>
    </font>
    <font>
      <sz val="10"/>
      <color indexed="8"/>
      <name val="Arial"/>
      <family val="2"/>
      <charset val="238"/>
    </font>
    <font>
      <sz val="10"/>
      <name val="Arial"/>
      <family val="2"/>
      <charset val="238"/>
    </font>
    <font>
      <sz val="10"/>
      <name val="Arial"/>
      <family val="2"/>
      <charset val="238"/>
    </font>
    <font>
      <b/>
      <sz val="8"/>
      <name val="Arial"/>
      <family val="2"/>
    </font>
    <font>
      <sz val="10"/>
      <name val="Arial"/>
      <family val="2"/>
      <charset val="238"/>
    </font>
    <font>
      <b/>
      <sz val="10"/>
      <name val="Arial"/>
      <family val="2"/>
    </font>
    <font>
      <b/>
      <sz val="9"/>
      <name val="Arial"/>
      <family val="2"/>
    </font>
    <font>
      <b/>
      <u/>
      <sz val="13.95"/>
      <name val="Arial"/>
      <family val="2"/>
    </font>
    <font>
      <i/>
      <sz val="9"/>
      <name val="Arial"/>
      <family val="2"/>
      <charset val="238"/>
    </font>
    <font>
      <u/>
      <sz val="8"/>
      <name val="Arial"/>
      <family val="2"/>
      <charset val="238"/>
    </font>
    <font>
      <sz val="10"/>
      <name val="Arial"/>
      <family val="2"/>
      <charset val="238"/>
    </font>
    <font>
      <sz val="11"/>
      <color theme="1"/>
      <name val="Calibri"/>
      <family val="2"/>
      <charset val="238"/>
      <scheme val="minor"/>
    </font>
    <font>
      <sz val="11"/>
      <color theme="0"/>
      <name val="Calibri"/>
      <family val="2"/>
      <charset val="238"/>
      <scheme val="minor"/>
    </font>
    <font>
      <sz val="11"/>
      <color rgb="FF006100"/>
      <name val="Calibri"/>
      <family val="2"/>
      <charset val="238"/>
      <scheme val="minor"/>
    </font>
    <font>
      <b/>
      <sz val="11"/>
      <color rgb="FF3F3F3F"/>
      <name val="Calibri"/>
      <family val="2"/>
      <charset val="238"/>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8"/>
      <color theme="3"/>
      <name val="Cambria"/>
      <family val="2"/>
      <charset val="238"/>
      <scheme val="major"/>
    </font>
    <font>
      <sz val="11"/>
      <color rgb="FF9C650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rgb="FFFA7D00"/>
      <name val="Calibri"/>
      <family val="2"/>
      <charset val="238"/>
      <scheme val="minor"/>
    </font>
    <font>
      <b/>
      <sz val="11"/>
      <color theme="0"/>
      <name val="Calibri"/>
      <family val="2"/>
      <charset val="238"/>
      <scheme val="minor"/>
    </font>
    <font>
      <b/>
      <sz val="11"/>
      <color rgb="FFFA7D00"/>
      <name val="Calibri"/>
      <family val="2"/>
      <charset val="238"/>
      <scheme val="minor"/>
    </font>
    <font>
      <sz val="11"/>
      <color rgb="FF9C0006"/>
      <name val="Calibri"/>
      <family val="2"/>
      <charset val="238"/>
      <scheme val="minor"/>
    </font>
    <font>
      <sz val="11"/>
      <color rgb="FF3F3F76"/>
      <name val="Calibri"/>
      <family val="2"/>
      <charset val="238"/>
      <scheme val="minor"/>
    </font>
    <font>
      <b/>
      <sz val="11"/>
      <color theme="1"/>
      <name val="Calibri"/>
      <family val="2"/>
      <charset val="238"/>
      <scheme val="minor"/>
    </font>
    <font>
      <sz val="10"/>
      <color theme="0" tint="-0.14999847407452621"/>
      <name val="Arial"/>
      <family val="2"/>
      <charset val="238"/>
    </font>
    <font>
      <sz val="8"/>
      <color rgb="FFFF0000"/>
      <name val="Arial"/>
      <family val="2"/>
      <charset val="238"/>
    </font>
    <font>
      <sz val="9"/>
      <color theme="1"/>
      <name val="Calibri"/>
      <family val="2"/>
      <charset val="238"/>
      <scheme val="minor"/>
    </font>
    <font>
      <sz val="9"/>
      <name val="Calibri"/>
      <family val="2"/>
      <charset val="238"/>
      <scheme val="minor"/>
    </font>
    <font>
      <sz val="10"/>
      <color rgb="FFFF0000"/>
      <name val="Arial"/>
      <family val="2"/>
      <charset val="238"/>
    </font>
    <font>
      <sz val="8"/>
      <color rgb="FF000000"/>
      <name val="Arial"/>
      <family val="2"/>
      <charset val="238"/>
    </font>
    <font>
      <sz val="8.25"/>
      <color indexed="8"/>
      <name val="Tahoma"/>
      <family val="2"/>
      <charset val="238"/>
    </font>
    <font>
      <sz val="8"/>
      <name val="Calibri"/>
      <family val="2"/>
      <charset val="238"/>
      <scheme val="minor"/>
    </font>
    <font>
      <sz val="10"/>
      <name val="Arial"/>
      <family val="2"/>
      <charset val="238"/>
    </font>
    <font>
      <b/>
      <u/>
      <sz val="13.95"/>
      <color indexed="8"/>
      <name val="Arial"/>
      <family val="2"/>
      <charset val="238"/>
    </font>
    <font>
      <sz val="10"/>
      <name val="Arial"/>
      <family val="2"/>
      <charset val="238"/>
    </font>
    <font>
      <sz val="10"/>
      <name val="Arial"/>
      <family val="2"/>
      <charset val="238"/>
    </font>
    <font>
      <sz val="8.25"/>
      <name val="Tahoma"/>
      <family val="2"/>
      <charset val="238"/>
    </font>
    <font>
      <sz val="10"/>
      <name val="Arial"/>
      <family val="2"/>
      <charset val="238"/>
    </font>
    <font>
      <sz val="10"/>
      <name val="Arial"/>
      <family val="2"/>
      <charset val="238"/>
    </font>
    <font>
      <sz val="10"/>
      <name val="Arial"/>
      <family val="2"/>
      <charset val="238"/>
    </font>
    <font>
      <b/>
      <sz val="8.25"/>
      <color indexed="8"/>
      <name val="Tahoma"/>
      <family val="2"/>
      <charset val="238"/>
    </font>
    <font>
      <sz val="10"/>
      <name val="Arial"/>
      <family val="2"/>
      <charset val="238"/>
    </font>
    <font>
      <b/>
      <sz val="8"/>
      <color indexed="8"/>
      <name val="Arial"/>
      <family val="2"/>
      <charset val="238"/>
    </font>
    <font>
      <sz val="9"/>
      <color indexed="8"/>
      <name val="Arial"/>
      <family val="2"/>
      <charset val="238"/>
    </font>
    <font>
      <sz val="10"/>
      <name val="Arial"/>
      <family val="2"/>
      <charset val="238"/>
    </font>
    <font>
      <sz val="8.5"/>
      <color rgb="FF000000"/>
      <name val="Tahoma"/>
      <family val="2"/>
      <charset val="238"/>
    </font>
    <font>
      <sz val="9"/>
      <name val="Tahoma"/>
      <family val="2"/>
      <charset val="238"/>
    </font>
    <font>
      <sz val="8.25"/>
      <color indexed="8"/>
      <name val="Tahoma"/>
      <family val="2"/>
      <charset val="238"/>
    </font>
    <font>
      <sz val="10"/>
      <name val="Arial"/>
      <family val="2"/>
      <charset val="238"/>
    </font>
    <font>
      <sz val="11"/>
      <name val="Calibri"/>
      <family val="2"/>
      <charset val="238"/>
    </font>
    <font>
      <u/>
      <sz val="10"/>
      <color indexed="12"/>
      <name val="Arial"/>
      <family val="2"/>
      <charset val="238"/>
    </font>
    <font>
      <sz val="8"/>
      <color rgb="FFFF0000"/>
      <name val="Tahoma"/>
      <family val="2"/>
      <charset val="238"/>
    </font>
    <font>
      <u/>
      <sz val="10"/>
      <name val="Arial"/>
      <family val="2"/>
      <charset val="238"/>
    </font>
    <font>
      <i/>
      <sz val="8"/>
      <name val="Arial"/>
      <family val="2"/>
    </font>
    <font>
      <sz val="8.5"/>
      <name val="Tahoma"/>
      <family val="2"/>
      <charset val="238"/>
    </font>
    <font>
      <b/>
      <sz val="8"/>
      <color rgb="FF92D050"/>
      <name val="Arial"/>
      <family val="2"/>
    </font>
    <font>
      <b/>
      <sz val="10"/>
      <color rgb="FF92D050"/>
      <name val="Arial"/>
      <family val="2"/>
    </font>
    <font>
      <sz val="8"/>
      <color rgb="FF92D050"/>
      <name val="Arial"/>
      <family val="2"/>
    </font>
    <font>
      <sz val="10"/>
      <color rgb="FF92D050"/>
      <name val="Arial"/>
      <family val="2"/>
    </font>
    <font>
      <u/>
      <sz val="10"/>
      <color rgb="FF92D050"/>
      <name val="Arial"/>
      <family val="2"/>
    </font>
    <font>
      <sz val="11"/>
      <color rgb="FF9C5700"/>
      <name val="Calibri"/>
      <family val="2"/>
      <charset val="238"/>
      <scheme val="minor"/>
    </font>
    <font>
      <sz val="8"/>
      <color theme="1"/>
      <name val="Arial"/>
      <family val="2"/>
      <charset val="238"/>
    </font>
    <font>
      <sz val="8.25"/>
      <color indexed="8"/>
      <name val="Tahoma"/>
      <family val="2"/>
      <charset val="238"/>
    </font>
    <font>
      <sz val="8"/>
      <color indexed="8"/>
      <name val="Tahoma"/>
      <family val="2"/>
      <charset val="238"/>
    </font>
    <font>
      <sz val="8.25"/>
      <color indexed="8"/>
      <name val="Tahoma"/>
      <family val="2"/>
      <charset val="238"/>
    </font>
    <font>
      <b/>
      <sz val="8"/>
      <color rgb="FF000000"/>
      <name val="Arial"/>
      <family val="2"/>
      <charset val="238"/>
    </font>
    <font>
      <sz val="10"/>
      <name val="Arial"/>
      <family val="2"/>
      <charset val="238"/>
    </font>
    <font>
      <u/>
      <sz val="10"/>
      <color indexed="12"/>
      <name val="Arial"/>
      <family val="2"/>
      <charset val="238"/>
    </font>
    <font>
      <sz val="8.25"/>
      <color indexed="8"/>
      <name val="Tahoma"/>
      <family val="2"/>
      <charset val="238"/>
    </font>
    <font>
      <sz val="8"/>
      <color rgb="FFFF0000"/>
      <name val="Arial"/>
      <family val="2"/>
    </font>
    <font>
      <sz val="8"/>
      <color theme="1"/>
      <name val="Arial"/>
      <family val="2"/>
    </font>
    <font>
      <sz val="10"/>
      <name val="Arial"/>
      <family val="2"/>
      <charset val="238"/>
    </font>
    <font>
      <u/>
      <sz val="10"/>
      <color indexed="12"/>
      <name val="Arial"/>
      <family val="2"/>
      <charset val="238"/>
    </font>
    <font>
      <sz val="8.25"/>
      <color indexed="8"/>
      <name val="Tahoma"/>
      <family val="2"/>
      <charset val="238"/>
    </font>
    <font>
      <sz val="8.25"/>
      <color indexed="8"/>
      <name val="Tahoma"/>
      <family val="2"/>
      <charset val="238"/>
    </font>
    <font>
      <sz val="8.25"/>
      <color indexed="8"/>
      <name val="Tahoma"/>
      <family val="2"/>
      <charset val="238"/>
    </font>
    <font>
      <sz val="10"/>
      <name val="Arial"/>
      <family val="2"/>
      <charset val="238"/>
    </font>
    <font>
      <b/>
      <u/>
      <sz val="13.95"/>
      <name val="Arial"/>
      <family val="2"/>
      <charset val="238"/>
    </font>
    <font>
      <sz val="8.5"/>
      <name val="Arial"/>
      <family val="2"/>
      <charset val="238"/>
    </font>
    <font>
      <sz val="10"/>
      <name val="Arial"/>
      <family val="2"/>
      <charset val="238"/>
    </font>
    <font>
      <sz val="8.25"/>
      <color indexed="8"/>
      <name val="Tahoma"/>
      <family val="2"/>
      <charset val="238"/>
    </font>
    <font>
      <sz val="11"/>
      <color theme="1"/>
      <name val="Arial"/>
      <family val="2"/>
      <charset val="238"/>
    </font>
    <font>
      <sz val="10"/>
      <name val="Arial"/>
      <family val="2"/>
      <charset val="238"/>
    </font>
    <font>
      <u/>
      <sz val="10"/>
      <color indexed="12"/>
      <name val="Arial"/>
      <family val="2"/>
      <charset val="238"/>
    </font>
    <font>
      <sz val="8.25"/>
      <color indexed="8"/>
      <name val="Tahoma"/>
      <family val="2"/>
      <charset val="238"/>
    </font>
    <font>
      <strike/>
      <sz val="8"/>
      <color rgb="FF000000"/>
      <name val="Arial"/>
      <family val="2"/>
      <charset val="238"/>
    </font>
    <font>
      <u/>
      <sz val="8"/>
      <color indexed="8"/>
      <name val="Arial"/>
      <family val="2"/>
    </font>
    <font>
      <sz val="8.25"/>
      <color indexed="8"/>
      <name val="Tahoma"/>
    </font>
    <font>
      <sz val="10"/>
      <name val="Arial"/>
    </font>
    <font>
      <sz val="11"/>
      <name val="Arial"/>
      <family val="2"/>
      <charset val="238"/>
    </font>
    <font>
      <sz val="11"/>
      <color indexed="8"/>
      <name val="Arial"/>
      <family val="2"/>
      <charset val="238"/>
    </font>
  </fonts>
  <fills count="3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FFEB9C"/>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C7CE"/>
      </patternFill>
    </fill>
    <fill>
      <patternFill patternType="solid">
        <fgColor rgb="FFFFCC99"/>
      </patternFill>
    </fill>
    <fill>
      <patternFill patternType="solid">
        <fgColor theme="0"/>
        <bgColor indexed="64"/>
      </patternFill>
    </fill>
    <fill>
      <patternFill patternType="solid">
        <fgColor theme="0" tint="-0.249977111117893"/>
        <bgColor indexed="64"/>
      </patternFill>
    </fill>
    <fill>
      <patternFill patternType="solid">
        <fgColor rgb="FFC0C0C0"/>
        <bgColor indexed="64"/>
      </patternFill>
    </fill>
    <fill>
      <patternFill patternType="solid">
        <fgColor rgb="FFF5F5F5"/>
        <bgColor indexed="64"/>
      </patternFill>
    </fill>
  </fills>
  <borders count="10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8"/>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diagonal/>
    </border>
    <border>
      <left/>
      <right/>
      <top/>
      <bottom style="double">
        <color indexed="64"/>
      </bottom>
      <diagonal/>
    </border>
    <border>
      <left/>
      <right/>
      <top style="medium">
        <color indexed="64"/>
      </top>
      <bottom/>
      <diagonal/>
    </border>
    <border>
      <left/>
      <right style="medium">
        <color indexed="64"/>
      </right>
      <top/>
      <bottom/>
      <diagonal/>
    </border>
    <border>
      <left style="medium">
        <color indexed="64"/>
      </left>
      <right/>
      <top style="medium">
        <color indexed="8"/>
      </top>
      <bottom style="medium">
        <color indexed="64"/>
      </bottom>
      <diagonal/>
    </border>
    <border>
      <left/>
      <right style="thin">
        <color indexed="64"/>
      </right>
      <top style="medium">
        <color indexed="8"/>
      </top>
      <bottom style="medium">
        <color indexed="64"/>
      </bottom>
      <diagonal/>
    </border>
    <border>
      <left style="thin">
        <color indexed="64"/>
      </left>
      <right/>
      <top style="medium">
        <color indexed="8"/>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0"/>
      </left>
      <right style="thin">
        <color indexed="0"/>
      </right>
      <top style="thin">
        <color indexed="0"/>
      </top>
      <bottom/>
      <diagonal/>
    </border>
    <border>
      <left style="thin">
        <color indexed="64"/>
      </left>
      <right style="thin">
        <color indexed="64"/>
      </right>
      <top/>
      <bottom style="thin">
        <color indexed="64"/>
      </bottom>
      <diagonal/>
    </border>
    <border>
      <left style="thin">
        <color indexed="0"/>
      </left>
      <right style="thin">
        <color indexed="0"/>
      </right>
      <top/>
      <bottom style="thin">
        <color indexed="0"/>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64"/>
      </top>
      <bottom/>
      <diagonal/>
    </border>
    <border>
      <left/>
      <right style="thin">
        <color indexed="0"/>
      </right>
      <top style="thin">
        <color indexed="0"/>
      </top>
      <bottom style="thin">
        <color indexed="0"/>
      </bottom>
      <diagonal/>
    </border>
    <border>
      <left style="thin">
        <color indexed="0"/>
      </left>
      <right/>
      <top style="thin">
        <color indexed="0"/>
      </top>
      <bottom style="thin">
        <color indexed="0"/>
      </bottom>
      <diagonal/>
    </border>
    <border>
      <left/>
      <right style="thin">
        <color indexed="0"/>
      </right>
      <top style="thin">
        <color indexed="0"/>
      </top>
      <bottom/>
      <diagonal/>
    </border>
    <border>
      <left style="thin">
        <color indexed="0"/>
      </left>
      <right/>
      <top style="thin">
        <color indexed="0"/>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style="thin">
        <color auto="1"/>
      </left>
      <right/>
      <top/>
      <bottom style="thin">
        <color auto="1"/>
      </bottom>
      <diagonal/>
    </border>
    <border>
      <left/>
      <right style="thin">
        <color indexed="0"/>
      </right>
      <top style="thin">
        <color indexed="0"/>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0"/>
      </left>
      <right style="thin">
        <color indexed="0"/>
      </right>
      <top style="thin">
        <color indexed="0"/>
      </top>
      <bottom/>
      <diagonal/>
    </border>
    <border>
      <left style="thin">
        <color indexed="0"/>
      </left>
      <right style="thin">
        <color indexed="0"/>
      </right>
      <top style="thin">
        <color indexed="0"/>
      </top>
      <bottom style="thin">
        <color indexed="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s>
  <cellStyleXfs count="594">
    <xf numFmtId="0" fontId="0" fillId="0" borderId="0">
      <alignment wrapText="1"/>
    </xf>
    <xf numFmtId="0" fontId="81" fillId="4" borderId="0" applyNumberFormat="0" applyBorder="0" applyAlignment="0" applyProtection="0"/>
    <xf numFmtId="0" fontId="81" fillId="5" borderId="0" applyNumberFormat="0" applyBorder="0" applyAlignment="0" applyProtection="0"/>
    <xf numFmtId="0" fontId="81" fillId="6" borderId="0" applyNumberFormat="0" applyBorder="0" applyAlignment="0" applyProtection="0"/>
    <xf numFmtId="0" fontId="81" fillId="7" borderId="0" applyNumberFormat="0" applyBorder="0" applyAlignment="0" applyProtection="0"/>
    <xf numFmtId="0" fontId="81" fillId="8"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3" fillId="22" borderId="0" applyNumberFormat="0" applyBorder="0" applyAlignment="0" applyProtection="0"/>
    <xf numFmtId="0" fontId="58" fillId="0" borderId="0" applyNumberFormat="0" applyFill="0" applyBorder="0" applyAlignment="0" applyProtection="0">
      <alignment vertical="top"/>
      <protection locked="0"/>
    </xf>
    <xf numFmtId="0" fontId="84" fillId="23" borderId="43" applyNumberFormat="0" applyAlignment="0" applyProtection="0"/>
    <xf numFmtId="0" fontId="85" fillId="0" borderId="44" applyNumberFormat="0" applyFill="0" applyAlignment="0" applyProtection="0"/>
    <xf numFmtId="0" fontId="86" fillId="0" borderId="45" applyNumberFormat="0" applyFill="0" applyAlignment="0" applyProtection="0"/>
    <xf numFmtId="0" fontId="87" fillId="0" borderId="46"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50" fillId="0" borderId="0"/>
    <xf numFmtId="0" fontId="74" fillId="0" borderId="0"/>
    <xf numFmtId="0" fontId="50" fillId="0" borderId="0"/>
    <xf numFmtId="0" fontId="80" fillId="0" borderId="0"/>
    <xf numFmtId="0" fontId="50" fillId="0" borderId="0"/>
    <xf numFmtId="0" fontId="50" fillId="0" borderId="0">
      <alignment wrapText="1"/>
    </xf>
    <xf numFmtId="0" fontId="89" fillId="24" borderId="0" applyNumberFormat="0" applyBorder="0" applyAlignment="0" applyProtection="0"/>
    <xf numFmtId="0" fontId="71" fillId="0" borderId="0"/>
    <xf numFmtId="0" fontId="50" fillId="0" borderId="0"/>
    <xf numFmtId="0" fontId="50" fillId="0" borderId="0"/>
    <xf numFmtId="0" fontId="72" fillId="0" borderId="0"/>
    <xf numFmtId="0" fontId="50" fillId="0" borderId="0"/>
    <xf numFmtId="0" fontId="37" fillId="0" borderId="0">
      <alignment wrapText="1"/>
    </xf>
    <xf numFmtId="0" fontId="37" fillId="0" borderId="0">
      <alignment wrapText="1"/>
    </xf>
    <xf numFmtId="0" fontId="37" fillId="0" borderId="0"/>
    <xf numFmtId="0" fontId="81" fillId="25" borderId="47" applyNumberFormat="0" applyFont="0" applyAlignment="0" applyProtection="0"/>
    <xf numFmtId="0" fontId="81" fillId="25" borderId="47" applyNumberFormat="0" applyFont="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92" fillId="0" borderId="48" applyNumberFormat="0" applyFill="0" applyAlignment="0" applyProtection="0"/>
    <xf numFmtId="0" fontId="93" fillId="32" borderId="49" applyNumberFormat="0" applyAlignment="0" applyProtection="0"/>
    <xf numFmtId="0" fontId="94" fillId="23" borderId="50" applyNumberFormat="0" applyAlignment="0" applyProtection="0"/>
    <xf numFmtId="0" fontId="95" fillId="33" borderId="0" applyNumberFormat="0" applyBorder="0" applyAlignment="0" applyProtection="0"/>
    <xf numFmtId="0" fontId="88" fillId="0" borderId="0" applyNumberFormat="0" applyFill="0" applyBorder="0" applyAlignment="0" applyProtection="0"/>
    <xf numFmtId="0" fontId="96" fillId="34" borderId="50" applyNumberFormat="0" applyAlignment="0" applyProtection="0"/>
    <xf numFmtId="0" fontId="97" fillId="0" borderId="51" applyNumberFormat="0" applyFill="0" applyAlignment="0" applyProtection="0"/>
    <xf numFmtId="0" fontId="88" fillId="0" borderId="0" applyNumberFormat="0" applyFill="0" applyBorder="0" applyAlignment="0" applyProtection="0"/>
    <xf numFmtId="0" fontId="37" fillId="0" borderId="0"/>
    <xf numFmtId="0" fontId="36" fillId="25" borderId="47" applyNumberFormat="0" applyFont="0" applyAlignment="0" applyProtection="0"/>
    <xf numFmtId="0" fontId="36" fillId="4"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11" borderId="0" applyNumberFormat="0" applyBorder="0" applyAlignment="0" applyProtection="0"/>
    <xf numFmtId="0" fontId="36" fillId="6" borderId="0" applyNumberFormat="0" applyBorder="0" applyAlignment="0" applyProtection="0"/>
    <xf numFmtId="0" fontId="36" fillId="12" borderId="0" applyNumberFormat="0" applyBorder="0" applyAlignment="0" applyProtection="0"/>
    <xf numFmtId="0" fontId="36" fillId="7"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4" borderId="0" applyNumberFormat="0" applyBorder="0" applyAlignment="0" applyProtection="0"/>
    <xf numFmtId="0" fontId="36" fillId="9" borderId="0" applyNumberFormat="0" applyBorder="0" applyAlignment="0" applyProtection="0"/>
    <xf numFmtId="0" fontId="36" fillId="15" borderId="0" applyNumberFormat="0" applyBorder="0" applyAlignment="0" applyProtection="0"/>
    <xf numFmtId="0" fontId="106" fillId="0" borderId="0"/>
    <xf numFmtId="0" fontId="35" fillId="25" borderId="47" applyNumberFormat="0" applyFont="0" applyAlignment="0" applyProtection="0"/>
    <xf numFmtId="0" fontId="35" fillId="4"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34" fillId="25" borderId="47"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25" borderId="47"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7" fillId="0" borderId="0">
      <alignment wrapText="1"/>
    </xf>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7" fillId="0" borderId="0"/>
    <xf numFmtId="0" fontId="32" fillId="25" borderId="47"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108" fillId="0" borderId="0"/>
    <xf numFmtId="0" fontId="31" fillId="25" borderId="47"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30" fillId="25" borderId="47" applyNumberFormat="0" applyFont="0" applyAlignment="0" applyProtection="0"/>
    <xf numFmtId="0" fontId="30" fillId="4"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109" fillId="0" borderId="0"/>
    <xf numFmtId="0" fontId="29" fillId="25" borderId="47"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25" borderId="47"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25" borderId="47"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111" fillId="0" borderId="0"/>
    <xf numFmtId="0" fontId="26" fillId="25" borderId="47"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25" borderId="47"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25" borderId="47"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25" borderId="47"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25" borderId="47"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112" fillId="0" borderId="0"/>
    <xf numFmtId="0" fontId="21" fillId="25" borderId="47"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25" borderId="47"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13" fillId="0" borderId="0"/>
    <xf numFmtId="0" fontId="19" fillId="25" borderId="47"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25" borderId="47"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25" borderId="47"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15" fillId="0" borderId="0"/>
    <xf numFmtId="0" fontId="16" fillId="25" borderId="47"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25" borderId="47"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25" borderId="47"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18" fillId="0" borderId="0"/>
    <xf numFmtId="0" fontId="13" fillId="25" borderId="47"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25" borderId="47"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2" fillId="0" borderId="0"/>
    <xf numFmtId="0" fontId="11" fillId="25" borderId="47"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25" borderId="47"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25" borderId="47"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25" borderId="47"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124" fillId="0" borderId="0" applyNumberFormat="0" applyFill="0" applyBorder="0" applyAlignment="0" applyProtection="0"/>
    <xf numFmtId="0" fontId="134" fillId="24" borderId="0" applyNumberFormat="0" applyBorder="0" applyAlignment="0" applyProtection="0"/>
    <xf numFmtId="0" fontId="7" fillId="25" borderId="47"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17"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18"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19"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20"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21" borderId="0" applyNumberFormat="0" applyBorder="0" applyAlignment="0" applyProtection="0"/>
    <xf numFmtId="0" fontId="6" fillId="25" borderId="47"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16"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18"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19"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20"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21" borderId="0" applyNumberFormat="0" applyBorder="0" applyAlignment="0" applyProtection="0"/>
    <xf numFmtId="0" fontId="140" fillId="0" borderId="0"/>
    <xf numFmtId="0" fontId="5" fillId="25" borderId="47"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19"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21" borderId="0" applyNumberFormat="0" applyBorder="0" applyAlignment="0" applyProtection="0"/>
    <xf numFmtId="0" fontId="141" fillId="0" borderId="0" applyNumberFormat="0" applyFill="0" applyBorder="0" applyAlignment="0" applyProtection="0"/>
    <xf numFmtId="0" fontId="145" fillId="0" borderId="0"/>
    <xf numFmtId="0" fontId="4" fillId="25" borderId="47"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146" fillId="0" borderId="0" applyNumberFormat="0" applyFill="0" applyBorder="0" applyAlignment="0" applyProtection="0"/>
    <xf numFmtId="0" fontId="150" fillId="0" borderId="0"/>
    <xf numFmtId="0" fontId="3" fillId="25" borderId="47"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20"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21" borderId="0" applyNumberFormat="0" applyBorder="0" applyAlignment="0" applyProtection="0"/>
    <xf numFmtId="0" fontId="153" fillId="0" borderId="0"/>
    <xf numFmtId="0" fontId="156" fillId="0" borderId="0"/>
    <xf numFmtId="0" fontId="2" fillId="25" borderId="47"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157" fillId="0" borderId="0" applyNumberFormat="0" applyFill="0" applyBorder="0" applyAlignment="0" applyProtection="0"/>
    <xf numFmtId="0" fontId="37" fillId="0" borderId="0">
      <alignment wrapText="1"/>
    </xf>
    <xf numFmtId="0" fontId="162" fillId="0" borderId="0"/>
    <xf numFmtId="0" fontId="1" fillId="25" borderId="47"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cellStyleXfs>
  <cellXfs count="1541">
    <xf numFmtId="0" fontId="0" fillId="0" borderId="0" xfId="0">
      <alignment wrapText="1"/>
    </xf>
    <xf numFmtId="0" fontId="44" fillId="0" borderId="0" xfId="0" applyFont="1" applyAlignment="1">
      <alignment vertical="top" wrapText="1"/>
    </xf>
    <xf numFmtId="0" fontId="0" fillId="0" borderId="0" xfId="0" applyAlignment="1">
      <alignment vertical="top" wrapText="1"/>
    </xf>
    <xf numFmtId="0" fontId="48" fillId="2" borderId="1" xfId="0" applyFont="1" applyFill="1" applyBorder="1" applyAlignment="1">
      <alignment horizontal="left" vertical="top" wrapText="1"/>
    </xf>
    <xf numFmtId="0" fontId="48" fillId="2" borderId="2" xfId="0" applyFont="1" applyFill="1" applyBorder="1" applyAlignment="1">
      <alignment horizontal="left" vertical="top" wrapText="1"/>
    </xf>
    <xf numFmtId="0" fontId="48" fillId="2" borderId="3" xfId="0" applyFont="1" applyFill="1" applyBorder="1" applyAlignment="1">
      <alignment vertical="top" wrapText="1"/>
    </xf>
    <xf numFmtId="0" fontId="46" fillId="0" borderId="0" xfId="0" applyFont="1" applyAlignment="1">
      <alignment vertical="top" wrapText="1"/>
    </xf>
    <xf numFmtId="0" fontId="49" fillId="0" borderId="0" xfId="0" applyFont="1" applyAlignment="1">
      <alignment vertical="top" wrapText="1"/>
    </xf>
    <xf numFmtId="0" fontId="50" fillId="0" borderId="0" xfId="0" applyFont="1" applyAlignment="1">
      <alignment vertical="top" wrapText="1"/>
    </xf>
    <xf numFmtId="0" fontId="43" fillId="0" borderId="0" xfId="0" applyFont="1" applyAlignment="1">
      <alignment horizontal="left" vertical="top" wrapText="1"/>
    </xf>
    <xf numFmtId="0" fontId="43" fillId="0" borderId="0" xfId="0" applyFont="1" applyAlignment="1">
      <alignment vertical="top" wrapText="1"/>
    </xf>
    <xf numFmtId="0" fontId="40" fillId="0" borderId="0" xfId="0" applyFont="1" applyAlignment="1">
      <alignment vertical="top" wrapText="1"/>
    </xf>
    <xf numFmtId="0" fontId="37" fillId="0" borderId="0" xfId="0" applyFont="1" applyAlignment="1">
      <alignment vertical="top" wrapText="1"/>
    </xf>
    <xf numFmtId="0" fontId="44" fillId="0" borderId="0" xfId="0" applyFont="1" applyAlignment="1">
      <alignment horizontal="right" vertical="top" wrapText="1"/>
    </xf>
    <xf numFmtId="0" fontId="47" fillId="0" borderId="0" xfId="0" applyFont="1" applyAlignment="1">
      <alignment vertical="top" wrapText="1"/>
    </xf>
    <xf numFmtId="0" fontId="48" fillId="2" borderId="2" xfId="0" applyFont="1" applyFill="1" applyBorder="1" applyAlignment="1">
      <alignment horizontal="center" vertical="top" wrapText="1"/>
    </xf>
    <xf numFmtId="0" fontId="52" fillId="0" borderId="4" xfId="0" applyFont="1" applyBorder="1" applyAlignment="1">
      <alignment vertical="top" wrapText="1"/>
    </xf>
    <xf numFmtId="0" fontId="52" fillId="0" borderId="4" xfId="0" applyFont="1" applyBorder="1" applyAlignment="1">
      <alignment horizontal="center" vertical="top" wrapText="1"/>
    </xf>
    <xf numFmtId="0" fontId="52" fillId="0" borderId="5" xfId="0" applyFont="1" applyBorder="1" applyAlignment="1">
      <alignment vertical="top" wrapText="1"/>
    </xf>
    <xf numFmtId="0" fontId="52" fillId="0" borderId="5" xfId="0" applyFont="1" applyBorder="1" applyAlignment="1">
      <alignment horizontal="center" vertical="top" wrapText="1"/>
    </xf>
    <xf numFmtId="0" fontId="39" fillId="0" borderId="0" xfId="0" applyFont="1" applyAlignment="1">
      <alignment horizontal="left" vertical="top" wrapText="1"/>
    </xf>
    <xf numFmtId="0" fontId="39" fillId="0" borderId="0" xfId="0" applyFont="1" applyAlignment="1">
      <alignment vertical="top" wrapText="1"/>
    </xf>
    <xf numFmtId="0" fontId="40" fillId="0" borderId="0" xfId="0" applyFont="1" applyAlignment="1">
      <alignment horizontal="left" vertical="top" wrapText="1"/>
    </xf>
    <xf numFmtId="0" fontId="53" fillId="0" borderId="0" xfId="0" applyFont="1" applyAlignment="1">
      <alignment vertical="top" wrapText="1"/>
    </xf>
    <xf numFmtId="0" fontId="52" fillId="0" borderId="0" xfId="0" applyFont="1" applyAlignment="1">
      <alignment vertical="top" wrapText="1"/>
    </xf>
    <xf numFmtId="0" fontId="52" fillId="0" borderId="6" xfId="0" applyFont="1" applyBorder="1" applyAlignment="1">
      <alignment vertical="top" wrapText="1"/>
    </xf>
    <xf numFmtId="0" fontId="54" fillId="0" borderId="1" xfId="0" applyFont="1" applyBorder="1" applyAlignment="1">
      <alignment vertical="top" wrapText="1"/>
    </xf>
    <xf numFmtId="0" fontId="55" fillId="0" borderId="2" xfId="0" applyFont="1" applyBorder="1" applyAlignment="1">
      <alignment vertical="top" wrapText="1"/>
    </xf>
    <xf numFmtId="0" fontId="48" fillId="2" borderId="1" xfId="0" applyFont="1" applyFill="1" applyBorder="1" applyAlignment="1">
      <alignment horizontal="center" vertical="top" wrapText="1"/>
    </xf>
    <xf numFmtId="0" fontId="49" fillId="3" borderId="4" xfId="0" applyFont="1" applyFill="1" applyBorder="1" applyAlignment="1">
      <alignment vertical="top" wrapText="1"/>
    </xf>
    <xf numFmtId="0" fontId="49" fillId="3" borderId="4" xfId="0" applyFont="1" applyFill="1" applyBorder="1" applyAlignment="1">
      <alignment horizontal="left" vertical="top" wrapText="1"/>
    </xf>
    <xf numFmtId="0" fontId="56" fillId="2" borderId="2" xfId="0" applyFont="1" applyFill="1" applyBorder="1" applyAlignment="1">
      <alignment horizontal="left" vertical="top" wrapText="1"/>
    </xf>
    <xf numFmtId="0" fontId="56" fillId="2" borderId="3" xfId="0" applyFont="1" applyFill="1" applyBorder="1" applyAlignment="1">
      <alignment vertical="top" wrapText="1"/>
    </xf>
    <xf numFmtId="0" fontId="42" fillId="0" borderId="0" xfId="0" applyFont="1" applyAlignment="1">
      <alignment vertical="top" wrapText="1"/>
    </xf>
    <xf numFmtId="0" fontId="57" fillId="0" borderId="4" xfId="0" applyFont="1" applyBorder="1" applyAlignment="1">
      <alignment horizontal="left" vertical="top" wrapText="1"/>
    </xf>
    <xf numFmtId="0" fontId="57" fillId="0" borderId="4" xfId="0" applyFont="1" applyBorder="1" applyAlignment="1">
      <alignment vertical="top" wrapText="1"/>
    </xf>
    <xf numFmtId="0" fontId="57" fillId="0" borderId="5" xfId="0" applyFont="1" applyBorder="1" applyAlignment="1">
      <alignment horizontal="left" vertical="top" wrapText="1"/>
    </xf>
    <xf numFmtId="0" fontId="57" fillId="0" borderId="5" xfId="0" applyFont="1" applyBorder="1" applyAlignment="1">
      <alignment vertical="top" wrapText="1"/>
    </xf>
    <xf numFmtId="0" fontId="56" fillId="0" borderId="0" xfId="0" applyFont="1" applyAlignment="1">
      <alignment vertical="top" wrapText="1"/>
    </xf>
    <xf numFmtId="0" fontId="57" fillId="0" borderId="0" xfId="0" applyFont="1" applyAlignment="1">
      <alignment horizontal="left" vertical="top" wrapText="1"/>
    </xf>
    <xf numFmtId="0" fontId="57" fillId="0" borderId="0" xfId="0" applyFont="1" applyAlignment="1">
      <alignment vertical="top" wrapText="1"/>
    </xf>
    <xf numFmtId="0" fontId="41" fillId="0" borderId="0" xfId="0" applyFont="1" applyAlignment="1">
      <alignment vertical="top" wrapText="1"/>
    </xf>
    <xf numFmtId="4" fontId="48" fillId="2" borderId="2" xfId="0" applyNumberFormat="1" applyFont="1" applyFill="1" applyBorder="1" applyAlignment="1">
      <alignment vertical="top" wrapText="1"/>
    </xf>
    <xf numFmtId="4" fontId="48" fillId="2" borderId="2" xfId="0" applyNumberFormat="1" applyFont="1" applyFill="1" applyBorder="1" applyAlignment="1">
      <alignment horizontal="right" vertical="top" wrapText="1"/>
    </xf>
    <xf numFmtId="4" fontId="48" fillId="2" borderId="3" xfId="0" applyNumberFormat="1" applyFont="1" applyFill="1" applyBorder="1" applyAlignment="1">
      <alignment vertical="top" wrapText="1"/>
    </xf>
    <xf numFmtId="4" fontId="49" fillId="0" borderId="4" xfId="0" applyNumberFormat="1" applyFont="1" applyBorder="1" applyAlignment="1">
      <alignment horizontal="right" vertical="top" wrapText="1"/>
    </xf>
    <xf numFmtId="4" fontId="52" fillId="0" borderId="2" xfId="0" applyNumberFormat="1" applyFont="1" applyBorder="1" applyAlignment="1">
      <alignment vertical="top" wrapText="1"/>
    </xf>
    <xf numFmtId="4" fontId="52" fillId="0" borderId="3" xfId="0" applyNumberFormat="1" applyFont="1" applyBorder="1" applyAlignment="1">
      <alignment vertical="top" wrapText="1"/>
    </xf>
    <xf numFmtId="4" fontId="52" fillId="0" borderId="0" xfId="0" applyNumberFormat="1" applyFont="1" applyAlignment="1">
      <alignment vertical="top" wrapText="1"/>
    </xf>
    <xf numFmtId="4" fontId="40" fillId="0" borderId="0" xfId="0" applyNumberFormat="1" applyFont="1" applyAlignment="1">
      <alignment vertical="top" wrapText="1"/>
    </xf>
    <xf numFmtId="4" fontId="0" fillId="0" borderId="0" xfId="0" applyNumberFormat="1" applyAlignment="1">
      <alignment vertical="top" wrapText="1"/>
    </xf>
    <xf numFmtId="4" fontId="40" fillId="0" borderId="7" xfId="0" applyNumberFormat="1" applyFont="1" applyBorder="1" applyAlignment="1">
      <alignment vertical="top" wrapText="1"/>
    </xf>
    <xf numFmtId="4" fontId="44" fillId="0" borderId="0" xfId="0" applyNumberFormat="1" applyFont="1" applyAlignment="1">
      <alignment horizontal="right" vertical="top" wrapText="1"/>
    </xf>
    <xf numFmtId="4" fontId="47" fillId="0" borderId="0" xfId="0" applyNumberFormat="1" applyFont="1" applyAlignment="1">
      <alignment vertical="top" wrapText="1"/>
    </xf>
    <xf numFmtId="4" fontId="44" fillId="0" borderId="8" xfId="0" applyNumberFormat="1" applyFont="1" applyBorder="1" applyAlignment="1">
      <alignment vertical="top" wrapText="1"/>
    </xf>
    <xf numFmtId="4" fontId="54" fillId="0" borderId="2" xfId="0" applyNumberFormat="1" applyFont="1" applyBorder="1" applyAlignment="1">
      <alignment vertical="top" wrapText="1"/>
    </xf>
    <xf numFmtId="0" fontId="48" fillId="0" borderId="0" xfId="0" applyFont="1" applyAlignment="1">
      <alignment vertical="top" wrapText="1"/>
    </xf>
    <xf numFmtId="0" fontId="48" fillId="2" borderId="2" xfId="0" applyFont="1" applyFill="1" applyBorder="1" applyAlignment="1">
      <alignment vertical="top" wrapText="1"/>
    </xf>
    <xf numFmtId="0" fontId="52" fillId="0" borderId="4" xfId="0" applyFont="1" applyBorder="1" applyAlignment="1">
      <alignment vertical="top"/>
    </xf>
    <xf numFmtId="165" fontId="52" fillId="0" borderId="4" xfId="0" applyNumberFormat="1" applyFont="1" applyBorder="1" applyAlignment="1">
      <alignment horizontal="left" vertical="top"/>
    </xf>
    <xf numFmtId="0" fontId="52" fillId="0" borderId="5" xfId="0" applyFont="1" applyBorder="1" applyAlignment="1">
      <alignment vertical="top"/>
    </xf>
    <xf numFmtId="165" fontId="52" fillId="0" borderId="5" xfId="0" applyNumberFormat="1" applyFont="1" applyBorder="1" applyAlignment="1">
      <alignment horizontal="left" vertical="top"/>
    </xf>
    <xf numFmtId="0" fontId="52" fillId="0" borderId="0" xfId="0" applyFont="1" applyAlignment="1">
      <alignment vertical="top"/>
    </xf>
    <xf numFmtId="165" fontId="52" fillId="0" borderId="0" xfId="0" applyNumberFormat="1" applyFont="1" applyAlignment="1">
      <alignment horizontal="left" vertical="top"/>
    </xf>
    <xf numFmtId="0" fontId="44" fillId="0" borderId="0" xfId="0" applyFont="1" applyAlignment="1">
      <alignment horizontal="left" vertical="top" wrapText="1"/>
    </xf>
    <xf numFmtId="0" fontId="47" fillId="0" borderId="0" xfId="0" applyFont="1" applyAlignment="1">
      <alignment horizontal="left" vertical="top" wrapText="1"/>
    </xf>
    <xf numFmtId="0" fontId="48" fillId="2" borderId="9" xfId="0" applyFont="1" applyFill="1" applyBorder="1" applyAlignment="1">
      <alignment horizontal="left" vertical="top" wrapText="1"/>
    </xf>
    <xf numFmtId="0" fontId="48" fillId="2" borderId="10" xfId="0" applyFont="1" applyFill="1" applyBorder="1" applyAlignment="1">
      <alignment horizontal="left" vertical="top" wrapText="1"/>
    </xf>
    <xf numFmtId="0" fontId="48" fillId="2" borderId="10" xfId="0" applyFont="1" applyFill="1" applyBorder="1" applyAlignment="1">
      <alignment horizontal="center" vertical="top" wrapText="1"/>
    </xf>
    <xf numFmtId="0" fontId="48" fillId="2" borderId="11" xfId="0" applyFont="1" applyFill="1" applyBorder="1" applyAlignment="1">
      <alignment vertical="top" wrapText="1"/>
    </xf>
    <xf numFmtId="0" fontId="49" fillId="0" borderId="4" xfId="0" applyFont="1" applyBorder="1" applyAlignment="1">
      <alignment vertical="top" wrapText="1"/>
    </xf>
    <xf numFmtId="0" fontId="42" fillId="0" borderId="4" xfId="0" applyFont="1" applyBorder="1" applyAlignment="1">
      <alignment vertical="top" wrapText="1"/>
    </xf>
    <xf numFmtId="0" fontId="42" fillId="0" borderId="5" xfId="0" applyFont="1" applyBorder="1" applyAlignment="1">
      <alignment vertical="top" wrapText="1"/>
    </xf>
    <xf numFmtId="0" fontId="48" fillId="2" borderId="10" xfId="0" applyFont="1" applyFill="1" applyBorder="1" applyAlignment="1">
      <alignment vertical="top" wrapText="1"/>
    </xf>
    <xf numFmtId="0" fontId="49" fillId="0" borderId="5" xfId="0" applyFont="1" applyBorder="1" applyAlignment="1">
      <alignment vertical="top" wrapText="1"/>
    </xf>
    <xf numFmtId="165" fontId="49" fillId="0" borderId="0" xfId="0" applyNumberFormat="1" applyFont="1" applyAlignment="1">
      <alignment horizontal="left" vertical="top"/>
    </xf>
    <xf numFmtId="4" fontId="57" fillId="0" borderId="4" xfId="0" applyNumberFormat="1" applyFont="1" applyBorder="1" applyAlignment="1">
      <alignment horizontal="right" vertical="top" wrapText="1"/>
    </xf>
    <xf numFmtId="0" fontId="49" fillId="0" borderId="5" xfId="0" applyFont="1" applyBorder="1" applyAlignment="1">
      <alignment vertical="top"/>
    </xf>
    <xf numFmtId="165" fontId="49" fillId="0" borderId="5" xfId="0" applyNumberFormat="1" applyFont="1" applyBorder="1" applyAlignment="1">
      <alignment horizontal="left" vertical="top"/>
    </xf>
    <xf numFmtId="164" fontId="57" fillId="0" borderId="0" xfId="0" applyNumberFormat="1" applyFont="1" applyAlignment="1">
      <alignment vertical="top"/>
    </xf>
    <xf numFmtId="165" fontId="57" fillId="0" borderId="0" xfId="0" applyNumberFormat="1" applyFont="1" applyAlignment="1">
      <alignment horizontal="left" vertical="top"/>
    </xf>
    <xf numFmtId="164" fontId="57" fillId="0" borderId="5" xfId="0" applyNumberFormat="1" applyFont="1" applyBorder="1" applyAlignment="1">
      <alignment vertical="top"/>
    </xf>
    <xf numFmtId="165" fontId="57" fillId="0" borderId="5" xfId="0" applyNumberFormat="1" applyFont="1" applyBorder="1" applyAlignment="1">
      <alignment horizontal="left" vertical="top"/>
    </xf>
    <xf numFmtId="165" fontId="49" fillId="0" borderId="12" xfId="0" applyNumberFormat="1" applyFont="1" applyBorder="1" applyAlignment="1">
      <alignment horizontal="left" vertical="top"/>
    </xf>
    <xf numFmtId="0" fontId="59" fillId="0" borderId="0" xfId="0" applyFont="1" applyAlignment="1">
      <alignment horizontal="center" vertical="top"/>
    </xf>
    <xf numFmtId="165" fontId="49" fillId="0" borderId="0" xfId="0" applyNumberFormat="1" applyFont="1" applyAlignment="1">
      <alignment horizontal="left" vertical="top" wrapText="1"/>
    </xf>
    <xf numFmtId="165" fontId="52" fillId="0" borderId="5" xfId="0" applyNumberFormat="1" applyFont="1" applyBorder="1" applyAlignment="1">
      <alignment horizontal="left" vertical="top" wrapText="1"/>
    </xf>
    <xf numFmtId="0" fontId="61" fillId="0" borderId="0" xfId="0" applyFont="1" applyAlignment="1">
      <alignment vertical="top" wrapText="1"/>
    </xf>
    <xf numFmtId="0" fontId="59" fillId="3" borderId="0" xfId="0" applyFont="1" applyFill="1" applyAlignment="1">
      <alignment horizontal="center" vertical="top"/>
    </xf>
    <xf numFmtId="164" fontId="40" fillId="0" borderId="0" xfId="0" applyNumberFormat="1" applyFont="1" applyAlignment="1">
      <alignment horizontal="left" vertical="top" wrapText="1"/>
    </xf>
    <xf numFmtId="165" fontId="52" fillId="0" borderId="0" xfId="0" applyNumberFormat="1" applyFont="1" applyAlignment="1">
      <alignment horizontal="left" vertical="top" wrapText="1"/>
    </xf>
    <xf numFmtId="0" fontId="44" fillId="0" borderId="0" xfId="0" applyFont="1" applyAlignment="1">
      <alignment vertical="top"/>
    </xf>
    <xf numFmtId="0" fontId="57" fillId="0" borderId="13" xfId="0" applyFont="1" applyBorder="1" applyAlignment="1">
      <alignment horizontal="left" vertical="top" wrapText="1"/>
    </xf>
    <xf numFmtId="0" fontId="49" fillId="3" borderId="5" xfId="0" applyFont="1" applyFill="1" applyBorder="1" applyAlignment="1">
      <alignment vertical="top" wrapText="1"/>
    </xf>
    <xf numFmtId="0" fontId="38" fillId="0" borderId="0" xfId="0" applyFont="1" applyAlignment="1">
      <alignment vertical="top" wrapText="1"/>
    </xf>
    <xf numFmtId="0" fontId="45" fillId="0" borderId="0" xfId="0" applyFont="1" applyAlignment="1">
      <alignment vertical="top" wrapText="1"/>
    </xf>
    <xf numFmtId="0" fontId="42" fillId="0" borderId="5" xfId="0" applyFont="1" applyBorder="1" applyAlignment="1">
      <alignment horizontal="left" vertical="top" wrapText="1"/>
    </xf>
    <xf numFmtId="4" fontId="57" fillId="0" borderId="5" xfId="0" applyNumberFormat="1" applyFont="1" applyBorder="1" applyAlignment="1">
      <alignment horizontal="right" vertical="top" wrapText="1"/>
    </xf>
    <xf numFmtId="4" fontId="49" fillId="0" borderId="0" xfId="0" applyNumberFormat="1" applyFont="1" applyAlignment="1">
      <alignment horizontal="right" vertical="top" wrapText="1"/>
    </xf>
    <xf numFmtId="0" fontId="62" fillId="0" borderId="16" xfId="0" applyFont="1" applyBorder="1" applyAlignment="1"/>
    <xf numFmtId="0" fontId="63" fillId="0" borderId="5" xfId="0" applyFont="1" applyBorder="1">
      <alignment wrapText="1"/>
    </xf>
    <xf numFmtId="0" fontId="62" fillId="0" borderId="0" xfId="0" applyFont="1" applyAlignment="1"/>
    <xf numFmtId="0" fontId="63" fillId="0" borderId="0" xfId="0" applyFont="1" applyAlignment="1">
      <alignment horizontal="left" vertical="top" wrapText="1"/>
    </xf>
    <xf numFmtId="0" fontId="55" fillId="0" borderId="0" xfId="0" applyFont="1" applyAlignment="1">
      <alignment vertical="top" wrapText="1"/>
    </xf>
    <xf numFmtId="0" fontId="65" fillId="0" borderId="0" xfId="0" applyFont="1" applyAlignment="1">
      <alignment vertical="top" wrapText="1"/>
    </xf>
    <xf numFmtId="4" fontId="49" fillId="0" borderId="5" xfId="0" applyNumberFormat="1" applyFont="1" applyBorder="1" applyAlignment="1">
      <alignment horizontal="right" vertical="top" wrapText="1"/>
    </xf>
    <xf numFmtId="0" fontId="54" fillId="0" borderId="17" xfId="0" applyFont="1" applyBorder="1" applyAlignment="1">
      <alignment vertical="top" wrapText="1"/>
    </xf>
    <xf numFmtId="0" fontId="55" fillId="0" borderId="18" xfId="0" applyFont="1" applyBorder="1" applyAlignment="1">
      <alignment vertical="top" wrapText="1"/>
    </xf>
    <xf numFmtId="4" fontId="54" fillId="0" borderId="18" xfId="0" applyNumberFormat="1" applyFont="1" applyBorder="1" applyAlignment="1">
      <alignment vertical="top" wrapText="1"/>
    </xf>
    <xf numFmtId="4" fontId="52" fillId="0" borderId="18" xfId="0" applyNumberFormat="1" applyFont="1" applyBorder="1" applyAlignment="1">
      <alignment vertical="top" wrapText="1"/>
    </xf>
    <xf numFmtId="4" fontId="52" fillId="0" borderId="19" xfId="0" applyNumberFormat="1" applyFont="1" applyBorder="1" applyAlignment="1">
      <alignment vertical="top" wrapText="1"/>
    </xf>
    <xf numFmtId="0" fontId="57" fillId="0" borderId="20" xfId="0" applyFont="1" applyBorder="1" applyAlignment="1">
      <alignment vertical="top" wrapText="1"/>
    </xf>
    <xf numFmtId="0" fontId="57" fillId="0" borderId="15" xfId="0" applyFont="1" applyBorder="1" applyAlignment="1">
      <alignment horizontal="left" vertical="top" wrapText="1"/>
    </xf>
    <xf numFmtId="4" fontId="48" fillId="2" borderId="18" xfId="0" applyNumberFormat="1" applyFont="1" applyFill="1" applyBorder="1" applyAlignment="1">
      <alignment vertical="top" wrapText="1"/>
    </xf>
    <xf numFmtId="4" fontId="48" fillId="2" borderId="18" xfId="0" applyNumberFormat="1" applyFont="1" applyFill="1" applyBorder="1" applyAlignment="1">
      <alignment horizontal="right" vertical="top" wrapText="1"/>
    </xf>
    <xf numFmtId="0" fontId="40" fillId="0" borderId="21" xfId="0" applyFont="1" applyBorder="1" applyAlignment="1">
      <alignment vertical="top" wrapText="1"/>
    </xf>
    <xf numFmtId="0" fontId="44" fillId="0" borderId="20" xfId="0" applyFont="1" applyBorder="1" applyAlignment="1">
      <alignment horizontal="right" vertical="top" wrapText="1"/>
    </xf>
    <xf numFmtId="0" fontId="52" fillId="0" borderId="6" xfId="0" applyFont="1" applyBorder="1" applyAlignment="1">
      <alignment horizontal="center" vertical="top" wrapText="1"/>
    </xf>
    <xf numFmtId="0" fontId="55" fillId="0" borderId="2" xfId="0" applyFont="1" applyBorder="1" applyAlignment="1">
      <alignment horizontal="center" vertical="top" wrapText="1"/>
    </xf>
    <xf numFmtId="0" fontId="52" fillId="0" borderId="12" xfId="0" applyFont="1" applyBorder="1" applyAlignment="1">
      <alignment vertical="top" wrapText="1"/>
    </xf>
    <xf numFmtId="4" fontId="52" fillId="0" borderId="22" xfId="0" applyNumberFormat="1" applyFont="1" applyBorder="1" applyAlignment="1">
      <alignment vertical="top" wrapText="1"/>
    </xf>
    <xf numFmtId="0" fontId="55" fillId="0" borderId="22" xfId="0" applyFont="1" applyBorder="1" applyAlignment="1">
      <alignment horizontal="center" vertical="top" wrapText="1"/>
    </xf>
    <xf numFmtId="4" fontId="54" fillId="0" borderId="22" xfId="0" applyNumberFormat="1" applyFont="1" applyBorder="1" applyAlignment="1">
      <alignment vertical="top" wrapText="1"/>
    </xf>
    <xf numFmtId="0" fontId="52" fillId="0" borderId="5" xfId="0" applyFont="1" applyBorder="1" applyAlignment="1">
      <alignment horizontal="center" vertical="top"/>
    </xf>
    <xf numFmtId="4" fontId="48" fillId="2" borderId="10" xfId="0" applyNumberFormat="1" applyFont="1" applyFill="1" applyBorder="1" applyAlignment="1">
      <alignment vertical="top" wrapText="1"/>
    </xf>
    <xf numFmtId="4" fontId="48" fillId="2" borderId="10" xfId="0" applyNumberFormat="1" applyFont="1" applyFill="1" applyBorder="1" applyAlignment="1">
      <alignment horizontal="right" vertical="top" wrapText="1"/>
    </xf>
    <xf numFmtId="4" fontId="48" fillId="2" borderId="11" xfId="0" applyNumberFormat="1" applyFont="1" applyFill="1" applyBorder="1" applyAlignment="1">
      <alignment vertical="top" wrapText="1"/>
    </xf>
    <xf numFmtId="0" fontId="0" fillId="0" borderId="0" xfId="0" applyAlignment="1">
      <alignment horizontal="left" vertical="top" wrapText="1"/>
    </xf>
    <xf numFmtId="0" fontId="56" fillId="2" borderId="10" xfId="0" applyFont="1" applyFill="1" applyBorder="1" applyAlignment="1">
      <alignment horizontal="left" vertical="top" wrapText="1"/>
    </xf>
    <xf numFmtId="4" fontId="52" fillId="0" borderId="4" xfId="0" applyNumberFormat="1" applyFont="1" applyBorder="1" applyAlignment="1">
      <alignment horizontal="right" vertical="top" wrapText="1"/>
    </xf>
    <xf numFmtId="0" fontId="52" fillId="0" borderId="22" xfId="0" applyFont="1" applyBorder="1" applyAlignment="1">
      <alignment vertical="top" wrapText="1"/>
    </xf>
    <xf numFmtId="4" fontId="49" fillId="0" borderId="22" xfId="0" applyNumberFormat="1" applyFont="1" applyBorder="1" applyAlignment="1">
      <alignment horizontal="right" vertical="top" wrapText="1"/>
    </xf>
    <xf numFmtId="0" fontId="42" fillId="0" borderId="0" xfId="0" applyFont="1">
      <alignment wrapText="1"/>
    </xf>
    <xf numFmtId="0" fontId="52" fillId="3" borderId="0" xfId="0" applyFont="1" applyFill="1" applyAlignment="1">
      <alignment horizontal="center" vertical="top" wrapText="1"/>
    </xf>
    <xf numFmtId="0" fontId="40" fillId="0" borderId="7" xfId="0" applyFont="1" applyBorder="1" applyAlignment="1">
      <alignment vertical="top" wrapText="1"/>
    </xf>
    <xf numFmtId="0" fontId="51" fillId="0" borderId="0" xfId="0" applyFont="1" applyAlignment="1">
      <alignment vertical="top" wrapText="1"/>
    </xf>
    <xf numFmtId="0" fontId="38" fillId="0" borderId="0" xfId="39" applyFont="1" applyAlignment="1">
      <alignment vertical="top" wrapText="1"/>
    </xf>
    <xf numFmtId="0" fontId="41" fillId="0" borderId="0" xfId="39" applyFont="1" applyAlignment="1">
      <alignment vertical="top" wrapText="1"/>
    </xf>
    <xf numFmtId="0" fontId="37" fillId="0" borderId="0" xfId="39" applyAlignment="1">
      <alignment vertical="top" wrapText="1"/>
    </xf>
    <xf numFmtId="164" fontId="40" fillId="0" borderId="0" xfId="39" applyNumberFormat="1" applyFont="1" applyAlignment="1">
      <alignment horizontal="left" vertical="top" wrapText="1"/>
    </xf>
    <xf numFmtId="0" fontId="40" fillId="0" borderId="0" xfId="39" applyFont="1" applyAlignment="1">
      <alignment vertical="top" wrapText="1"/>
    </xf>
    <xf numFmtId="0" fontId="39" fillId="0" borderId="0" xfId="39" applyFont="1" applyAlignment="1">
      <alignment vertical="top" wrapText="1"/>
    </xf>
    <xf numFmtId="0" fontId="40" fillId="0" borderId="0" xfId="39" applyFont="1" applyAlignment="1">
      <alignment horizontal="left" vertical="top" wrapText="1"/>
    </xf>
    <xf numFmtId="0" fontId="44" fillId="0" borderId="0" xfId="39" applyFont="1" applyAlignment="1">
      <alignment vertical="top" wrapText="1"/>
    </xf>
    <xf numFmtId="0" fontId="45" fillId="0" borderId="0" xfId="39" applyFont="1" applyAlignment="1">
      <alignment vertical="top" wrapText="1"/>
    </xf>
    <xf numFmtId="0" fontId="46" fillId="0" borderId="0" xfId="39" applyFont="1" applyAlignment="1">
      <alignment vertical="top" wrapText="1"/>
    </xf>
    <xf numFmtId="0" fontId="43" fillId="0" borderId="0" xfId="39" applyFont="1" applyAlignment="1">
      <alignment horizontal="left" vertical="top" wrapText="1"/>
    </xf>
    <xf numFmtId="0" fontId="44" fillId="0" borderId="0" xfId="39" applyFont="1" applyAlignment="1">
      <alignment horizontal="left" vertical="top" wrapText="1"/>
    </xf>
    <xf numFmtId="0" fontId="48" fillId="2" borderId="1" xfId="39" applyFont="1" applyFill="1" applyBorder="1" applyAlignment="1">
      <alignment horizontal="left" vertical="top" wrapText="1"/>
    </xf>
    <xf numFmtId="0" fontId="48" fillId="2" borderId="2" xfId="39" applyFont="1" applyFill="1" applyBorder="1" applyAlignment="1">
      <alignment horizontal="left" vertical="top" wrapText="1"/>
    </xf>
    <xf numFmtId="0" fontId="48" fillId="2" borderId="2" xfId="39" applyFont="1" applyFill="1" applyBorder="1" applyAlignment="1">
      <alignment vertical="top" wrapText="1"/>
    </xf>
    <xf numFmtId="0" fontId="48" fillId="2" borderId="3" xfId="39" applyFont="1" applyFill="1" applyBorder="1" applyAlignment="1">
      <alignment vertical="top" wrapText="1"/>
    </xf>
    <xf numFmtId="0" fontId="48" fillId="0" borderId="0" xfId="39" applyFont="1" applyAlignment="1">
      <alignment vertical="top" wrapText="1"/>
    </xf>
    <xf numFmtId="0" fontId="52" fillId="0" borderId="5" xfId="39" applyFont="1" applyBorder="1" applyAlignment="1">
      <alignment vertical="top"/>
    </xf>
    <xf numFmtId="165" fontId="52" fillId="0" borderId="5" xfId="39" applyNumberFormat="1" applyFont="1" applyBorder="1" applyAlignment="1">
      <alignment horizontal="left" vertical="top"/>
    </xf>
    <xf numFmtId="165" fontId="49" fillId="0" borderId="0" xfId="39" applyNumberFormat="1" applyFont="1" applyAlignment="1">
      <alignment horizontal="left" vertical="top"/>
    </xf>
    <xf numFmtId="0" fontId="50" fillId="0" borderId="0" xfId="39" applyFont="1" applyAlignment="1">
      <alignment vertical="top" wrapText="1"/>
    </xf>
    <xf numFmtId="0" fontId="43" fillId="0" borderId="0" xfId="39" applyFont="1" applyAlignment="1">
      <alignment vertical="top" wrapText="1"/>
    </xf>
    <xf numFmtId="164" fontId="57" fillId="0" borderId="5" xfId="39" applyNumberFormat="1" applyFont="1" applyBorder="1" applyAlignment="1">
      <alignment vertical="top"/>
    </xf>
    <xf numFmtId="0" fontId="52" fillId="0" borderId="0" xfId="39" applyFont="1" applyAlignment="1">
      <alignment vertical="top"/>
    </xf>
    <xf numFmtId="165" fontId="52" fillId="0" borderId="0" xfId="39" applyNumberFormat="1" applyFont="1" applyAlignment="1">
      <alignment horizontal="left" vertical="top"/>
    </xf>
    <xf numFmtId="0" fontId="44" fillId="0" borderId="0" xfId="39" applyFont="1" applyAlignment="1">
      <alignment horizontal="right" vertical="top" wrapText="1"/>
    </xf>
    <xf numFmtId="0" fontId="47" fillId="0" borderId="0" xfId="39" applyFont="1" applyAlignment="1">
      <alignment vertical="top" wrapText="1"/>
    </xf>
    <xf numFmtId="0" fontId="48" fillId="2" borderId="9" xfId="39" applyFont="1" applyFill="1" applyBorder="1" applyAlignment="1">
      <alignment horizontal="left" vertical="top" wrapText="1"/>
    </xf>
    <xf numFmtId="0" fontId="48" fillId="2" borderId="10" xfId="39" applyFont="1" applyFill="1" applyBorder="1" applyAlignment="1">
      <alignment horizontal="left" vertical="top" wrapText="1"/>
    </xf>
    <xf numFmtId="0" fontId="48" fillId="2" borderId="10" xfId="39" applyFont="1" applyFill="1" applyBorder="1" applyAlignment="1">
      <alignment horizontal="center" vertical="top" wrapText="1"/>
    </xf>
    <xf numFmtId="0" fontId="48" fillId="2" borderId="11" xfId="39" applyFont="1" applyFill="1" applyBorder="1" applyAlignment="1">
      <alignment vertical="top" wrapText="1"/>
    </xf>
    <xf numFmtId="0" fontId="52" fillId="0" borderId="0" xfId="39" applyFont="1" applyAlignment="1">
      <alignment vertical="top" wrapText="1"/>
    </xf>
    <xf numFmtId="0" fontId="52" fillId="0" borderId="5" xfId="39" applyFont="1" applyBorder="1" applyAlignment="1">
      <alignment vertical="top" wrapText="1"/>
    </xf>
    <xf numFmtId="0" fontId="52" fillId="0" borderId="4" xfId="39" applyFont="1" applyBorder="1" applyAlignment="1">
      <alignment vertical="top" wrapText="1"/>
    </xf>
    <xf numFmtId="0" fontId="39" fillId="0" borderId="0" xfId="39" applyFont="1" applyAlignment="1">
      <alignment horizontal="left" vertical="top" wrapText="1"/>
    </xf>
    <xf numFmtId="0" fontId="48" fillId="2" borderId="2" xfId="39" applyFont="1" applyFill="1" applyBorder="1" applyAlignment="1">
      <alignment horizontal="center" vertical="top" wrapText="1"/>
    </xf>
    <xf numFmtId="4" fontId="48" fillId="2" borderId="2" xfId="39" applyNumberFormat="1" applyFont="1" applyFill="1" applyBorder="1" applyAlignment="1">
      <alignment vertical="top" wrapText="1"/>
    </xf>
    <xf numFmtId="4" fontId="48" fillId="2" borderId="2" xfId="39" applyNumberFormat="1" applyFont="1" applyFill="1" applyBorder="1" applyAlignment="1">
      <alignment horizontal="right" vertical="top" wrapText="1"/>
    </xf>
    <xf numFmtId="4" fontId="48" fillId="2" borderId="3" xfId="39" applyNumberFormat="1" applyFont="1" applyFill="1" applyBorder="1" applyAlignment="1">
      <alignment vertical="top" wrapText="1"/>
    </xf>
    <xf numFmtId="0" fontId="53" fillId="0" borderId="0" xfId="39" applyFont="1" applyAlignment="1">
      <alignment vertical="top" wrapText="1"/>
    </xf>
    <xf numFmtId="4" fontId="49" fillId="0" borderId="4" xfId="39" applyNumberFormat="1" applyFont="1" applyBorder="1" applyAlignment="1">
      <alignment horizontal="right" vertical="top" wrapText="1"/>
    </xf>
    <xf numFmtId="0" fontId="52" fillId="0" borderId="6" xfId="39" applyFont="1" applyBorder="1" applyAlignment="1">
      <alignment vertical="top" wrapText="1"/>
    </xf>
    <xf numFmtId="0" fontId="54" fillId="0" borderId="1" xfId="39" applyFont="1" applyBorder="1" applyAlignment="1">
      <alignment vertical="top" wrapText="1"/>
    </xf>
    <xf numFmtId="0" fontId="55" fillId="0" borderId="2" xfId="39" applyFont="1" applyBorder="1" applyAlignment="1">
      <alignment vertical="top" wrapText="1"/>
    </xf>
    <xf numFmtId="4" fontId="54" fillId="0" borderId="2" xfId="39" applyNumberFormat="1" applyFont="1" applyBorder="1" applyAlignment="1">
      <alignment vertical="top" wrapText="1"/>
    </xf>
    <xf numFmtId="4" fontId="52" fillId="0" borderId="2" xfId="39" applyNumberFormat="1" applyFont="1" applyBorder="1" applyAlignment="1">
      <alignment vertical="top" wrapText="1"/>
    </xf>
    <xf numFmtId="4" fontId="52" fillId="0" borderId="3" xfId="39" applyNumberFormat="1" applyFont="1" applyBorder="1" applyAlignment="1">
      <alignment vertical="top" wrapText="1"/>
    </xf>
    <xf numFmtId="4" fontId="52" fillId="0" borderId="0" xfId="39" applyNumberFormat="1" applyFont="1" applyAlignment="1">
      <alignment vertical="top" wrapText="1"/>
    </xf>
    <xf numFmtId="4" fontId="40" fillId="0" borderId="0" xfId="39" applyNumberFormat="1" applyFont="1" applyAlignment="1">
      <alignment vertical="top" wrapText="1"/>
    </xf>
    <xf numFmtId="4" fontId="37" fillId="0" borderId="0" xfId="39" applyNumberFormat="1" applyAlignment="1">
      <alignment vertical="top" wrapText="1"/>
    </xf>
    <xf numFmtId="4" fontId="40" fillId="0" borderId="7" xfId="39" applyNumberFormat="1" applyFont="1" applyBorder="1" applyAlignment="1">
      <alignment vertical="top" wrapText="1"/>
    </xf>
    <xf numFmtId="4" fontId="44" fillId="0" borderId="0" xfId="39" applyNumberFormat="1" applyFont="1" applyAlignment="1">
      <alignment horizontal="right" vertical="top" wrapText="1"/>
    </xf>
    <xf numFmtId="4" fontId="47" fillId="0" borderId="0" xfId="39" applyNumberFormat="1" applyFont="1" applyAlignment="1">
      <alignment vertical="top" wrapText="1"/>
    </xf>
    <xf numFmtId="4" fontId="44" fillId="0" borderId="8" xfId="39" applyNumberFormat="1" applyFont="1" applyBorder="1" applyAlignment="1">
      <alignment vertical="top" wrapText="1"/>
    </xf>
    <xf numFmtId="0" fontId="37" fillId="0" borderId="0" xfId="39" applyAlignment="1">
      <alignment horizontal="left" vertical="top" wrapText="1"/>
    </xf>
    <xf numFmtId="0" fontId="49" fillId="3" borderId="4" xfId="39" applyFont="1" applyFill="1" applyBorder="1" applyAlignment="1">
      <alignment vertical="top" wrapText="1"/>
    </xf>
    <xf numFmtId="0" fontId="49" fillId="3" borderId="4" xfId="39" applyFont="1" applyFill="1" applyBorder="1" applyAlignment="1">
      <alignment horizontal="left" vertical="top" wrapText="1"/>
    </xf>
    <xf numFmtId="0" fontId="37" fillId="0" borderId="0" xfId="39">
      <alignment wrapText="1"/>
    </xf>
    <xf numFmtId="0" fontId="37" fillId="0" borderId="0" xfId="39" applyAlignment="1">
      <alignment horizontal="right"/>
    </xf>
    <xf numFmtId="0" fontId="52" fillId="3" borderId="4" xfId="39" applyFont="1" applyFill="1" applyBorder="1" applyAlignment="1">
      <alignment vertical="top" wrapText="1"/>
    </xf>
    <xf numFmtId="0" fontId="52" fillId="3" borderId="4" xfId="39" applyFont="1" applyFill="1" applyBorder="1" applyAlignment="1">
      <alignment horizontal="left" vertical="top" wrapText="1"/>
    </xf>
    <xf numFmtId="0" fontId="56" fillId="2" borderId="2" xfId="39" applyFont="1" applyFill="1" applyBorder="1" applyAlignment="1">
      <alignment horizontal="left" vertical="top" wrapText="1"/>
    </xf>
    <xf numFmtId="0" fontId="56" fillId="2" borderId="3" xfId="39" applyFont="1" applyFill="1" applyBorder="1" applyAlignment="1">
      <alignment vertical="top" wrapText="1"/>
    </xf>
    <xf numFmtId="0" fontId="42" fillId="0" borderId="0" xfId="39" applyFont="1" applyAlignment="1">
      <alignment vertical="top" wrapText="1"/>
    </xf>
    <xf numFmtId="0" fontId="57" fillId="0" borderId="4" xfId="39" applyFont="1" applyBorder="1" applyAlignment="1">
      <alignment horizontal="left" vertical="top" wrapText="1"/>
    </xf>
    <xf numFmtId="0" fontId="57" fillId="0" borderId="4" xfId="39" applyFont="1" applyBorder="1" applyAlignment="1">
      <alignment vertical="top" wrapText="1"/>
    </xf>
    <xf numFmtId="0" fontId="57" fillId="0" borderId="5" xfId="39" applyFont="1" applyBorder="1" applyAlignment="1">
      <alignment horizontal="left" vertical="top" wrapText="1"/>
    </xf>
    <xf numFmtId="0" fontId="56" fillId="0" borderId="0" xfId="39" applyFont="1" applyAlignment="1">
      <alignment vertical="top" wrapText="1"/>
    </xf>
    <xf numFmtId="0" fontId="57" fillId="0" borderId="0" xfId="39" applyFont="1" applyAlignment="1">
      <alignment horizontal="left" vertical="top" wrapText="1"/>
    </xf>
    <xf numFmtId="0" fontId="57" fillId="0" borderId="0" xfId="39" applyFont="1" applyAlignment="1">
      <alignment vertical="top" wrapText="1"/>
    </xf>
    <xf numFmtId="0" fontId="49" fillId="3" borderId="5" xfId="0" applyFont="1" applyFill="1" applyBorder="1" applyAlignment="1">
      <alignment horizontal="left" vertical="top" wrapText="1"/>
    </xf>
    <xf numFmtId="4" fontId="57" fillId="0" borderId="4" xfId="0" applyNumberFormat="1" applyFont="1" applyBorder="1" applyAlignment="1">
      <alignment vertical="top" wrapText="1"/>
    </xf>
    <xf numFmtId="4" fontId="57" fillId="0" borderId="5" xfId="0" applyNumberFormat="1" applyFont="1" applyBorder="1" applyAlignment="1">
      <alignment vertical="top" wrapText="1"/>
    </xf>
    <xf numFmtId="2" fontId="57" fillId="0" borderId="5" xfId="0" applyNumberFormat="1" applyFont="1" applyBorder="1" applyAlignment="1">
      <alignment vertical="top" wrapText="1"/>
    </xf>
    <xf numFmtId="4" fontId="57" fillId="0" borderId="13" xfId="0" applyNumberFormat="1" applyFont="1" applyBorder="1" applyAlignment="1">
      <alignment vertical="top" wrapText="1"/>
    </xf>
    <xf numFmtId="2" fontId="57" fillId="0" borderId="4" xfId="0" applyNumberFormat="1" applyFont="1" applyBorder="1" applyAlignment="1">
      <alignment vertical="top" wrapText="1"/>
    </xf>
    <xf numFmtId="0" fontId="52" fillId="0" borderId="5" xfId="40" applyFont="1" applyBorder="1" applyAlignment="1">
      <alignment vertical="top" wrapText="1"/>
    </xf>
    <xf numFmtId="165" fontId="52" fillId="0" borderId="0" xfId="40" applyNumberFormat="1" applyFont="1" applyAlignment="1">
      <alignment horizontal="left" vertical="top" wrapText="1"/>
    </xf>
    <xf numFmtId="0" fontId="50" fillId="0" borderId="0" xfId="40" applyFont="1" applyAlignment="1">
      <alignment vertical="top" wrapText="1"/>
    </xf>
    <xf numFmtId="0" fontId="37" fillId="0" borderId="0" xfId="40">
      <alignment wrapText="1"/>
    </xf>
    <xf numFmtId="0" fontId="52" fillId="0" borderId="4" xfId="40" applyFont="1" applyBorder="1" applyAlignment="1">
      <alignment vertical="top" wrapText="1"/>
    </xf>
    <xf numFmtId="0" fontId="52" fillId="0" borderId="0" xfId="40" applyFont="1" applyAlignment="1">
      <alignment vertical="top" wrapText="1"/>
    </xf>
    <xf numFmtId="0" fontId="0" fillId="0" borderId="5" xfId="0" applyBorder="1">
      <alignment wrapText="1"/>
    </xf>
    <xf numFmtId="0" fontId="48" fillId="2" borderId="10" xfId="39" applyFont="1" applyFill="1" applyBorder="1" applyAlignment="1">
      <alignment vertical="top" wrapText="1"/>
    </xf>
    <xf numFmtId="0" fontId="63" fillId="0" borderId="0" xfId="39" applyFont="1" applyAlignment="1">
      <alignment horizontal="left" vertical="top" wrapText="1"/>
    </xf>
    <xf numFmtId="0" fontId="42" fillId="0" borderId="5" xfId="39" applyFont="1" applyBorder="1" applyAlignment="1">
      <alignment vertical="top" wrapText="1"/>
    </xf>
    <xf numFmtId="4" fontId="42" fillId="0" borderId="4" xfId="39" applyNumberFormat="1" applyFont="1" applyBorder="1" applyAlignment="1">
      <alignment horizontal="right" vertical="top" wrapText="1"/>
    </xf>
    <xf numFmtId="0" fontId="48" fillId="2" borderId="9" xfId="39" applyFont="1" applyFill="1" applyBorder="1" applyAlignment="1">
      <alignment horizontal="center" vertical="top" wrapText="1"/>
    </xf>
    <xf numFmtId="4" fontId="48" fillId="2" borderId="10" xfId="39" applyNumberFormat="1" applyFont="1" applyFill="1" applyBorder="1" applyAlignment="1">
      <alignment vertical="top" wrapText="1"/>
    </xf>
    <xf numFmtId="4" fontId="48" fillId="2" borderId="10" xfId="39" applyNumberFormat="1" applyFont="1" applyFill="1" applyBorder="1" applyAlignment="1">
      <alignment horizontal="right" vertical="top" wrapText="1"/>
    </xf>
    <xf numFmtId="4" fontId="48" fillId="2" borderId="11" xfId="39" applyNumberFormat="1" applyFont="1" applyFill="1" applyBorder="1" applyAlignment="1">
      <alignment vertical="top" wrapText="1"/>
    </xf>
    <xf numFmtId="0" fontId="65" fillId="3" borderId="5" xfId="39" applyFont="1" applyFill="1" applyBorder="1" applyAlignment="1">
      <alignment vertical="top" wrapText="1"/>
    </xf>
    <xf numFmtId="0" fontId="65" fillId="3" borderId="5" xfId="39" applyFont="1" applyFill="1" applyBorder="1" applyAlignment="1">
      <alignment horizontal="left" vertical="top" wrapText="1"/>
    </xf>
    <xf numFmtId="4" fontId="65" fillId="0" borderId="5" xfId="39" applyNumberFormat="1" applyFont="1" applyBorder="1" applyAlignment="1">
      <alignment horizontal="right" vertical="top" wrapText="1"/>
    </xf>
    <xf numFmtId="0" fontId="65" fillId="0" borderId="0" xfId="39" applyFont="1" applyAlignment="1">
      <alignment vertical="top" wrapText="1"/>
    </xf>
    <xf numFmtId="0" fontId="65" fillId="0" borderId="5" xfId="39" applyFont="1" applyBorder="1" applyAlignment="1">
      <alignment vertical="top" wrapText="1"/>
    </xf>
    <xf numFmtId="4" fontId="49" fillId="0" borderId="5" xfId="39" applyNumberFormat="1" applyFont="1" applyBorder="1" applyAlignment="1">
      <alignment horizontal="right" vertical="top" wrapText="1"/>
    </xf>
    <xf numFmtId="0" fontId="54" fillId="0" borderId="17" xfId="39" applyFont="1" applyBorder="1" applyAlignment="1">
      <alignment vertical="top" wrapText="1"/>
    </xf>
    <xf numFmtId="0" fontId="55" fillId="0" borderId="18" xfId="39" applyFont="1" applyBorder="1" applyAlignment="1">
      <alignment vertical="top" wrapText="1"/>
    </xf>
    <xf numFmtId="4" fontId="54" fillId="0" borderId="18" xfId="39" applyNumberFormat="1" applyFont="1" applyBorder="1" applyAlignment="1">
      <alignment vertical="top" wrapText="1"/>
    </xf>
    <xf numFmtId="4" fontId="52" fillId="0" borderId="18" xfId="39" applyNumberFormat="1" applyFont="1" applyBorder="1" applyAlignment="1">
      <alignment vertical="top" wrapText="1"/>
    </xf>
    <xf numFmtId="4" fontId="52" fillId="0" borderId="19" xfId="39" applyNumberFormat="1" applyFont="1" applyBorder="1" applyAlignment="1">
      <alignment vertical="top" wrapText="1"/>
    </xf>
    <xf numFmtId="0" fontId="57" fillId="0" borderId="5" xfId="39" applyFont="1" applyBorder="1" applyAlignment="1">
      <alignment vertical="top" wrapText="1"/>
    </xf>
    <xf numFmtId="0" fontId="48" fillId="2" borderId="9" xfId="0" applyFont="1" applyFill="1" applyBorder="1" applyAlignment="1">
      <alignment horizontal="center" vertical="top" wrapText="1"/>
    </xf>
    <xf numFmtId="0" fontId="37" fillId="0" borderId="5" xfId="39" applyBorder="1" applyAlignment="1">
      <alignment vertical="top" wrapText="1"/>
    </xf>
    <xf numFmtId="0" fontId="48" fillId="2" borderId="13" xfId="0" applyFont="1" applyFill="1" applyBorder="1" applyAlignment="1">
      <alignment horizontal="center" vertical="top" wrapText="1"/>
    </xf>
    <xf numFmtId="0" fontId="56" fillId="0" borderId="5" xfId="0" applyFont="1" applyBorder="1" applyAlignment="1">
      <alignment vertical="top" wrapText="1"/>
    </xf>
    <xf numFmtId="0" fontId="38" fillId="2" borderId="28" xfId="0" applyFont="1" applyFill="1" applyBorder="1" applyAlignment="1">
      <alignment vertical="top" wrapText="1"/>
    </xf>
    <xf numFmtId="0" fontId="38" fillId="2" borderId="26" xfId="0" applyFont="1" applyFill="1" applyBorder="1" applyAlignment="1">
      <alignment vertical="top" wrapText="1"/>
    </xf>
    <xf numFmtId="4" fontId="47" fillId="0" borderId="8" xfId="0" applyNumberFormat="1" applyFont="1" applyBorder="1" applyAlignment="1">
      <alignment horizontal="left" vertical="top" wrapText="1"/>
    </xf>
    <xf numFmtId="4" fontId="39" fillId="0" borderId="0" xfId="0" applyNumberFormat="1" applyFont="1" applyAlignment="1">
      <alignment vertical="top" wrapText="1"/>
    </xf>
    <xf numFmtId="0" fontId="56" fillId="0" borderId="4" xfId="0" applyFont="1" applyBorder="1" applyAlignment="1">
      <alignment vertical="top" wrapText="1"/>
    </xf>
    <xf numFmtId="0" fontId="56" fillId="2" borderId="1" xfId="0" applyFont="1" applyFill="1" applyBorder="1" applyAlignment="1">
      <alignment vertical="top" wrapText="1"/>
    </xf>
    <xf numFmtId="0" fontId="56" fillId="2" borderId="2" xfId="0" applyFont="1" applyFill="1" applyBorder="1" applyAlignment="1">
      <alignment vertical="top" wrapText="1"/>
    </xf>
    <xf numFmtId="0" fontId="38" fillId="2" borderId="29" xfId="0" applyFont="1" applyFill="1" applyBorder="1" applyAlignment="1">
      <alignment vertical="top" wrapText="1"/>
    </xf>
    <xf numFmtId="0" fontId="44" fillId="0" borderId="7" xfId="0" applyFont="1" applyBorder="1" applyAlignment="1">
      <alignment vertical="top" wrapText="1"/>
    </xf>
    <xf numFmtId="0" fontId="48" fillId="2" borderId="5" xfId="0" applyFont="1" applyFill="1" applyBorder="1" applyAlignment="1">
      <alignment horizontal="left" vertical="top" wrapText="1"/>
    </xf>
    <xf numFmtId="0" fontId="48" fillId="2" borderId="5" xfId="0" applyFont="1" applyFill="1" applyBorder="1" applyAlignment="1">
      <alignment vertical="top" wrapText="1"/>
    </xf>
    <xf numFmtId="0" fontId="57" fillId="0" borderId="4" xfId="40" applyFont="1" applyBorder="1" applyAlignment="1">
      <alignment vertical="top"/>
    </xf>
    <xf numFmtId="49" fontId="59" fillId="0" borderId="0" xfId="0" applyNumberFormat="1" applyFont="1" applyAlignment="1">
      <alignment vertical="top" wrapText="1"/>
    </xf>
    <xf numFmtId="49" fontId="49" fillId="0" borderId="0" xfId="0" applyNumberFormat="1" applyFont="1" applyAlignment="1">
      <alignment vertical="top" wrapText="1"/>
    </xf>
    <xf numFmtId="49" fontId="0" fillId="0" borderId="0" xfId="0" applyNumberFormat="1" applyAlignment="1">
      <alignment vertical="top" wrapText="1"/>
    </xf>
    <xf numFmtId="49" fontId="59" fillId="0" borderId="0" xfId="0" applyNumberFormat="1" applyFont="1" applyAlignment="1">
      <alignment horizontal="center" vertical="top" wrapText="1"/>
    </xf>
    <xf numFmtId="0" fontId="59" fillId="0" borderId="0" xfId="0" applyFont="1" applyAlignment="1">
      <alignment horizontal="center" vertical="top" wrapText="1"/>
    </xf>
    <xf numFmtId="0" fontId="42" fillId="0" borderId="5" xfId="0" applyFont="1" applyBorder="1" applyAlignment="1">
      <alignment horizontal="left" wrapText="1"/>
    </xf>
    <xf numFmtId="0" fontId="52" fillId="0" borderId="6" xfId="0" applyFont="1" applyBorder="1" applyAlignment="1">
      <alignment vertical="top"/>
    </xf>
    <xf numFmtId="0" fontId="52" fillId="0" borderId="6" xfId="0" applyFont="1" applyBorder="1" applyAlignment="1">
      <alignment horizontal="center" vertical="top"/>
    </xf>
    <xf numFmtId="0" fontId="42" fillId="0" borderId="5" xfId="0" applyFont="1" applyBorder="1" applyAlignment="1">
      <alignment vertical="top"/>
    </xf>
    <xf numFmtId="4" fontId="49" fillId="0" borderId="6" xfId="0" applyNumberFormat="1" applyFont="1" applyBorder="1" applyAlignment="1">
      <alignment horizontal="right" vertical="top"/>
    </xf>
    <xf numFmtId="0" fontId="57" fillId="0" borderId="30" xfId="0" applyFont="1" applyBorder="1" applyAlignment="1">
      <alignment vertical="top" wrapText="1"/>
    </xf>
    <xf numFmtId="0" fontId="56" fillId="2" borderId="29" xfId="0" applyFont="1" applyFill="1" applyBorder="1" applyAlignment="1">
      <alignment vertical="top" wrapText="1"/>
    </xf>
    <xf numFmtId="0" fontId="38" fillId="0" borderId="0" xfId="0" applyFont="1" applyAlignment="1">
      <alignment vertical="top"/>
    </xf>
    <xf numFmtId="0" fontId="41" fillId="0" borderId="0" xfId="0" applyFont="1" applyAlignment="1">
      <alignment horizontal="left" vertical="top"/>
    </xf>
    <xf numFmtId="0" fontId="39" fillId="0" borderId="0" xfId="0" applyFont="1" applyAlignment="1">
      <alignment vertical="top"/>
    </xf>
    <xf numFmtId="0" fontId="48" fillId="2" borderId="1"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48" fillId="2" borderId="3" xfId="0" applyFont="1" applyFill="1" applyBorder="1" applyAlignment="1">
      <alignment horizontal="center" vertical="center" wrapText="1"/>
    </xf>
    <xf numFmtId="164" fontId="66" fillId="0" borderId="0" xfId="0" applyNumberFormat="1" applyFont="1" applyAlignment="1">
      <alignment horizontal="left" vertical="top"/>
    </xf>
    <xf numFmtId="164" fontId="66" fillId="0" borderId="0" xfId="0" applyNumberFormat="1" applyFont="1" applyAlignment="1">
      <alignment horizontal="left" vertical="top" wrapText="1"/>
    </xf>
    <xf numFmtId="0" fontId="60" fillId="0" borderId="0" xfId="0" applyFont="1" applyAlignment="1">
      <alignment vertical="top" wrapText="1"/>
    </xf>
    <xf numFmtId="164" fontId="40" fillId="0" borderId="0" xfId="0" applyNumberFormat="1" applyFont="1" applyAlignment="1">
      <alignment horizontal="left" vertical="top"/>
    </xf>
    <xf numFmtId="0" fontId="44" fillId="0" borderId="0" xfId="0" applyFont="1" applyAlignment="1">
      <alignment horizontal="left" vertical="top"/>
    </xf>
    <xf numFmtId="0" fontId="51" fillId="0" borderId="0" xfId="0" applyFont="1" applyAlignment="1">
      <alignment vertical="top"/>
    </xf>
    <xf numFmtId="0" fontId="40" fillId="0" borderId="0" xfId="0" applyFont="1" applyAlignment="1">
      <alignment horizontal="left" vertical="top"/>
    </xf>
    <xf numFmtId="0" fontId="44" fillId="0" borderId="7" xfId="0" applyFont="1" applyBorder="1" applyAlignment="1">
      <alignment vertical="top"/>
    </xf>
    <xf numFmtId="0" fontId="40" fillId="0" borderId="0" xfId="0" applyFont="1" applyAlignment="1">
      <alignment vertical="top"/>
    </xf>
    <xf numFmtId="0" fontId="40" fillId="0" borderId="7" xfId="0" applyFont="1" applyBorder="1" applyAlignment="1">
      <alignment vertical="top"/>
    </xf>
    <xf numFmtId="0" fontId="0" fillId="0" borderId="0" xfId="0" applyAlignment="1"/>
    <xf numFmtId="0" fontId="47" fillId="0" borderId="0" xfId="0" applyFont="1" applyAlignment="1">
      <alignment horizontal="left" vertical="top"/>
    </xf>
    <xf numFmtId="0" fontId="0" fillId="0" borderId="0" xfId="0" applyAlignment="1">
      <alignment vertical="top"/>
    </xf>
    <xf numFmtId="0" fontId="38" fillId="2" borderId="29" xfId="0" applyFont="1" applyFill="1" applyBorder="1" applyAlignment="1">
      <alignment vertical="top"/>
    </xf>
    <xf numFmtId="0" fontId="43" fillId="0" borderId="0" xfId="0" applyFont="1" applyAlignment="1">
      <alignment horizontal="left" vertical="top"/>
    </xf>
    <xf numFmtId="49" fontId="50" fillId="0" borderId="0" xfId="0" applyNumberFormat="1" applyFont="1" applyAlignment="1">
      <alignment horizontal="center" vertical="top" wrapText="1"/>
    </xf>
    <xf numFmtId="49" fontId="50" fillId="0" borderId="0" xfId="0" applyNumberFormat="1" applyFont="1" applyAlignment="1">
      <alignment vertical="top" wrapText="1"/>
    </xf>
    <xf numFmtId="0" fontId="42" fillId="0" borderId="0" xfId="39" applyFont="1">
      <alignment wrapText="1"/>
    </xf>
    <xf numFmtId="0" fontId="56" fillId="2" borderId="11" xfId="0" applyFont="1" applyFill="1" applyBorder="1" applyAlignment="1">
      <alignment vertical="top" wrapText="1"/>
    </xf>
    <xf numFmtId="0" fontId="40" fillId="0" borderId="21" xfId="0" applyFont="1" applyBorder="1" applyAlignment="1">
      <alignment horizontal="left" vertical="top" wrapText="1"/>
    </xf>
    <xf numFmtId="0" fontId="69" fillId="3" borderId="5" xfId="0" applyFont="1" applyFill="1" applyBorder="1" applyAlignment="1"/>
    <xf numFmtId="0" fontId="69" fillId="3" borderId="5" xfId="0" applyFont="1" applyFill="1" applyBorder="1">
      <alignment wrapText="1"/>
    </xf>
    <xf numFmtId="0" fontId="68" fillId="0" borderId="5" xfId="0" applyFont="1" applyBorder="1">
      <alignment wrapText="1"/>
    </xf>
    <xf numFmtId="0" fontId="52" fillId="3" borderId="5" xfId="0" applyFont="1" applyFill="1" applyBorder="1" applyAlignment="1">
      <alignment vertical="top" wrapText="1"/>
    </xf>
    <xf numFmtId="0" fontId="64" fillId="3" borderId="5" xfId="0" applyFont="1" applyFill="1" applyBorder="1" applyAlignment="1"/>
    <xf numFmtId="0" fontId="48" fillId="3" borderId="5" xfId="0" applyFont="1" applyFill="1" applyBorder="1" applyAlignment="1">
      <alignment horizontal="left" vertical="top" wrapText="1"/>
    </xf>
    <xf numFmtId="0" fontId="48" fillId="3" borderId="5" xfId="0" applyFont="1" applyFill="1" applyBorder="1" applyAlignment="1">
      <alignment horizontal="center" vertical="top" wrapText="1"/>
    </xf>
    <xf numFmtId="0" fontId="48" fillId="3" borderId="5" xfId="0" applyFont="1" applyFill="1" applyBorder="1" applyAlignment="1">
      <alignment vertical="top" wrapText="1"/>
    </xf>
    <xf numFmtId="4" fontId="49" fillId="3" borderId="5" xfId="0" applyNumberFormat="1" applyFont="1" applyFill="1" applyBorder="1" applyAlignment="1">
      <alignment horizontal="right" vertical="top" wrapText="1"/>
    </xf>
    <xf numFmtId="4" fontId="49" fillId="0" borderId="5" xfId="0" applyNumberFormat="1" applyFont="1" applyBorder="1" applyAlignment="1">
      <alignment horizontal="right" vertical="top"/>
    </xf>
    <xf numFmtId="0" fontId="38" fillId="0" borderId="0" xfId="0" applyFont="1" applyAlignment="1">
      <alignment horizontal="right" vertical="top" wrapText="1"/>
    </xf>
    <xf numFmtId="0" fontId="48" fillId="2" borderId="10" xfId="0" applyFont="1" applyFill="1" applyBorder="1" applyAlignment="1">
      <alignment horizontal="right" vertical="top" wrapText="1"/>
    </xf>
    <xf numFmtId="0" fontId="52" fillId="0" borderId="0" xfId="0" applyFont="1" applyAlignment="1">
      <alignment horizontal="right" vertical="top"/>
    </xf>
    <xf numFmtId="0" fontId="48" fillId="0" borderId="0" xfId="0" applyFont="1" applyAlignment="1">
      <alignment horizontal="right" vertical="top" wrapText="1"/>
    </xf>
    <xf numFmtId="0" fontId="43" fillId="0" borderId="0" xfId="0" applyFont="1" applyAlignment="1">
      <alignment horizontal="right" vertical="top" wrapText="1"/>
    </xf>
    <xf numFmtId="0" fontId="61" fillId="0" borderId="0" xfId="0" applyFont="1" applyAlignment="1">
      <alignment horizontal="right" vertical="top" wrapText="1"/>
    </xf>
    <xf numFmtId="0" fontId="0" fillId="0" borderId="0" xfId="0" applyAlignment="1">
      <alignment horizontal="right" vertical="top" wrapText="1"/>
    </xf>
    <xf numFmtId="0" fontId="40" fillId="0" borderId="0" xfId="0" applyFont="1" applyAlignment="1">
      <alignment horizontal="right" vertical="top" wrapText="1"/>
    </xf>
    <xf numFmtId="4" fontId="52" fillId="0" borderId="2" xfId="0" applyNumberFormat="1" applyFont="1" applyBorder="1" applyAlignment="1">
      <alignment horizontal="right" vertical="top" wrapText="1"/>
    </xf>
    <xf numFmtId="4" fontId="52" fillId="0" borderId="0" xfId="0" applyNumberFormat="1" applyFont="1" applyAlignment="1">
      <alignment horizontal="right" vertical="top" wrapText="1"/>
    </xf>
    <xf numFmtId="4" fontId="40" fillId="0" borderId="7" xfId="0" applyNumberFormat="1" applyFont="1" applyBorder="1" applyAlignment="1">
      <alignment horizontal="right" vertical="top" wrapText="1"/>
    </xf>
    <xf numFmtId="4" fontId="44" fillId="0" borderId="8" xfId="0" applyNumberFormat="1" applyFont="1" applyBorder="1" applyAlignment="1">
      <alignment horizontal="right" vertical="top" wrapText="1"/>
    </xf>
    <xf numFmtId="4" fontId="40" fillId="0" borderId="0" xfId="0" applyNumberFormat="1" applyFont="1" applyAlignment="1">
      <alignment horizontal="right" vertical="top" wrapText="1"/>
    </xf>
    <xf numFmtId="0" fontId="57" fillId="0" borderId="0" xfId="0" applyFont="1" applyAlignment="1">
      <alignment horizontal="right" vertical="top" wrapText="1"/>
    </xf>
    <xf numFmtId="165" fontId="52" fillId="0" borderId="0" xfId="0" applyNumberFormat="1" applyFont="1" applyAlignment="1">
      <alignment horizontal="right" vertical="top"/>
    </xf>
    <xf numFmtId="0" fontId="38" fillId="0" borderId="0" xfId="0" applyFont="1" applyAlignment="1">
      <alignment horizontal="left" vertical="top" wrapText="1"/>
    </xf>
    <xf numFmtId="0" fontId="52" fillId="0" borderId="0" xfId="0" applyFont="1" applyAlignment="1">
      <alignment horizontal="left" vertical="top"/>
    </xf>
    <xf numFmtId="0" fontId="48" fillId="2" borderId="3" xfId="0" applyFont="1" applyFill="1" applyBorder="1" applyAlignment="1">
      <alignment horizontal="left" vertical="top" wrapText="1"/>
    </xf>
    <xf numFmtId="0" fontId="52" fillId="0" borderId="4" xfId="0" applyFont="1" applyBorder="1" applyAlignment="1">
      <alignment horizontal="left" vertical="top" wrapText="1"/>
    </xf>
    <xf numFmtId="0" fontId="61" fillId="0" borderId="0" xfId="0" applyFont="1" applyAlignment="1">
      <alignment horizontal="left" vertical="top" wrapText="1"/>
    </xf>
    <xf numFmtId="0" fontId="52" fillId="0" borderId="5" xfId="0" applyFont="1" applyBorder="1" applyAlignment="1">
      <alignment horizontal="left" vertical="top" wrapText="1"/>
    </xf>
    <xf numFmtId="0" fontId="52" fillId="0" borderId="6" xfId="0" applyFont="1" applyBorder="1" applyAlignment="1">
      <alignment horizontal="left" vertical="top" wrapText="1"/>
    </xf>
    <xf numFmtId="4" fontId="54" fillId="0" borderId="2" xfId="0" applyNumberFormat="1" applyFont="1" applyBorder="1" applyAlignment="1">
      <alignment horizontal="left" vertical="top" wrapText="1"/>
    </xf>
    <xf numFmtId="0" fontId="53" fillId="0" borderId="0" xfId="0" applyFont="1" applyAlignment="1">
      <alignment horizontal="left" vertical="top" wrapText="1"/>
    </xf>
    <xf numFmtId="0" fontId="48" fillId="2" borderId="10" xfId="0" applyFont="1" applyFill="1" applyBorder="1" applyAlignment="1">
      <alignment horizontal="center" vertical="top"/>
    </xf>
    <xf numFmtId="0" fontId="60" fillId="0" borderId="0" xfId="0" applyFont="1" applyAlignment="1">
      <alignment horizontal="left" vertical="top"/>
    </xf>
    <xf numFmtId="0" fontId="48" fillId="2" borderId="10" xfId="0" applyFont="1" applyFill="1" applyBorder="1" applyAlignment="1">
      <alignment vertical="top"/>
    </xf>
    <xf numFmtId="0" fontId="48" fillId="2" borderId="3" xfId="0" applyFont="1" applyFill="1" applyBorder="1" applyAlignment="1">
      <alignment vertical="top"/>
    </xf>
    <xf numFmtId="0" fontId="48" fillId="2" borderId="2" xfId="0" applyFont="1" applyFill="1" applyBorder="1" applyAlignment="1">
      <alignment horizontal="center" vertical="top"/>
    </xf>
    <xf numFmtId="4" fontId="54" fillId="0" borderId="2" xfId="0" applyNumberFormat="1" applyFont="1" applyBorder="1" applyAlignment="1">
      <alignment vertical="top"/>
    </xf>
    <xf numFmtId="0" fontId="39" fillId="0" borderId="0" xfId="0" applyFont="1" applyAlignment="1">
      <alignment horizontal="left" vertical="top"/>
    </xf>
    <xf numFmtId="0" fontId="49" fillId="3" borderId="4" xfId="0" applyFont="1" applyFill="1" applyBorder="1" applyAlignment="1">
      <alignment horizontal="left" vertical="top"/>
    </xf>
    <xf numFmtId="0" fontId="56" fillId="2" borderId="2" xfId="0" applyFont="1" applyFill="1" applyBorder="1" applyAlignment="1">
      <alignment horizontal="left" vertical="top"/>
    </xf>
    <xf numFmtId="0" fontId="57" fillId="0" borderId="4" xfId="0" applyFont="1" applyBorder="1" applyAlignment="1">
      <alignment horizontal="left" vertical="top"/>
    </xf>
    <xf numFmtId="0" fontId="57" fillId="0" borderId="5" xfId="0" applyFont="1" applyBorder="1" applyAlignment="1">
      <alignment horizontal="left" vertical="top"/>
    </xf>
    <xf numFmtId="0" fontId="53" fillId="0" borderId="0" xfId="0" applyFont="1" applyAlignment="1">
      <alignment vertical="top"/>
    </xf>
    <xf numFmtId="0" fontId="48" fillId="2" borderId="18" xfId="0" applyFont="1" applyFill="1" applyBorder="1" applyAlignment="1">
      <alignment horizontal="center" vertical="top" wrapText="1"/>
    </xf>
    <xf numFmtId="0" fontId="48" fillId="2" borderId="17" xfId="0" applyFont="1" applyFill="1" applyBorder="1" applyAlignment="1">
      <alignment horizontal="left" vertical="top" wrapText="1"/>
    </xf>
    <xf numFmtId="0" fontId="52" fillId="0" borderId="5" xfId="0" applyFont="1" applyBorder="1" applyAlignment="1"/>
    <xf numFmtId="0" fontId="52" fillId="0" borderId="13" xfId="0" applyFont="1" applyBorder="1" applyAlignment="1">
      <alignment vertical="top" wrapText="1"/>
    </xf>
    <xf numFmtId="0" fontId="52" fillId="35" borderId="0" xfId="0" applyFont="1" applyFill="1" applyAlignment="1">
      <alignment vertical="top" wrapText="1"/>
    </xf>
    <xf numFmtId="0" fontId="56" fillId="2" borderId="9" xfId="0" applyFont="1" applyFill="1" applyBorder="1" applyAlignment="1">
      <alignment vertical="top" wrapText="1"/>
    </xf>
    <xf numFmtId="0" fontId="56" fillId="2" borderId="10" xfId="0" applyFont="1" applyFill="1" applyBorder="1" applyAlignment="1">
      <alignment vertical="top" wrapText="1"/>
    </xf>
    <xf numFmtId="0" fontId="48" fillId="2" borderId="6" xfId="0" applyFont="1" applyFill="1" applyBorder="1" applyAlignment="1">
      <alignment horizontal="left" vertical="top" wrapText="1"/>
    </xf>
    <xf numFmtId="0" fontId="48" fillId="2" borderId="6" xfId="0" applyFont="1" applyFill="1" applyBorder="1" applyAlignment="1">
      <alignment vertical="top" wrapText="1"/>
    </xf>
    <xf numFmtId="0" fontId="98" fillId="36" borderId="5" xfId="0" applyFont="1" applyFill="1" applyBorder="1">
      <alignment wrapText="1"/>
    </xf>
    <xf numFmtId="0" fontId="0" fillId="36" borderId="5" xfId="0" applyFill="1" applyBorder="1">
      <alignment wrapText="1"/>
    </xf>
    <xf numFmtId="0" fontId="0" fillId="36" borderId="4" xfId="0" applyFill="1" applyBorder="1">
      <alignment wrapText="1"/>
    </xf>
    <xf numFmtId="0" fontId="0" fillId="0" borderId="32" xfId="0" applyBorder="1">
      <alignment wrapText="1"/>
    </xf>
    <xf numFmtId="0" fontId="52" fillId="36" borderId="3" xfId="0" applyFont="1" applyFill="1" applyBorder="1" applyAlignment="1">
      <alignment vertical="top" wrapText="1"/>
    </xf>
    <xf numFmtId="0" fontId="52" fillId="0" borderId="5" xfId="0" applyFont="1" applyBorder="1">
      <alignment wrapText="1"/>
    </xf>
    <xf numFmtId="0" fontId="65" fillId="0" borderId="5" xfId="0" applyFont="1" applyBorder="1" applyAlignment="1">
      <alignment vertical="top" wrapText="1"/>
    </xf>
    <xf numFmtId="0" fontId="54" fillId="0" borderId="0" xfId="0" applyFont="1" applyAlignment="1">
      <alignment vertical="top" wrapText="1"/>
    </xf>
    <xf numFmtId="4" fontId="54" fillId="0" borderId="0" xfId="0" applyNumberFormat="1" applyFont="1" applyAlignment="1">
      <alignment vertical="top" wrapText="1"/>
    </xf>
    <xf numFmtId="0" fontId="52" fillId="0" borderId="0" xfId="0" applyFont="1">
      <alignment wrapText="1"/>
    </xf>
    <xf numFmtId="0" fontId="52" fillId="0" borderId="0" xfId="0" applyFont="1" applyAlignment="1">
      <alignment horizontal="left" wrapText="1"/>
    </xf>
    <xf numFmtId="0" fontId="52" fillId="0" borderId="17" xfId="0" applyFont="1" applyBorder="1" applyAlignment="1">
      <alignment horizontal="left" wrapText="1"/>
    </xf>
    <xf numFmtId="0" fontId="52" fillId="0" borderId="18" xfId="0" applyFont="1" applyBorder="1" applyAlignment="1">
      <alignment horizontal="left" wrapText="1"/>
    </xf>
    <xf numFmtId="0" fontId="100" fillId="0" borderId="5" xfId="0" applyFont="1" applyBorder="1" applyAlignment="1">
      <alignment horizontal="left" vertical="top" wrapText="1"/>
    </xf>
    <xf numFmtId="0" fontId="40" fillId="0" borderId="0" xfId="39" applyFont="1" applyAlignment="1" applyProtection="1">
      <alignment horizontal="left" vertical="top"/>
      <protection locked="0"/>
    </xf>
    <xf numFmtId="0" fontId="47" fillId="0" borderId="0" xfId="0" applyFont="1" applyAlignment="1" applyProtection="1">
      <alignment horizontal="left" vertical="top"/>
      <protection locked="0"/>
    </xf>
    <xf numFmtId="0" fontId="0" fillId="0" borderId="0" xfId="0" applyAlignment="1" applyProtection="1">
      <alignment horizontal="left"/>
      <protection locked="0"/>
    </xf>
    <xf numFmtId="0" fontId="0" fillId="0" borderId="0" xfId="0" applyAlignment="1" applyProtection="1">
      <alignment horizontal="left" vertical="top"/>
      <protection locked="0"/>
    </xf>
    <xf numFmtId="0" fontId="52" fillId="0" borderId="5" xfId="0" applyFont="1" applyBorder="1" applyAlignment="1">
      <alignment horizontal="right"/>
    </xf>
    <xf numFmtId="0" fontId="52" fillId="0" borderId="0" xfId="39" applyFont="1" applyAlignment="1">
      <alignment horizontal="left" vertical="top" wrapText="1"/>
    </xf>
    <xf numFmtId="0" fontId="76" fillId="0" borderId="0" xfId="0" applyFont="1" applyAlignment="1">
      <alignment horizontal="left" vertical="top" wrapText="1"/>
    </xf>
    <xf numFmtId="0" fontId="59" fillId="0" borderId="0" xfId="0" applyFont="1" applyAlignment="1">
      <alignment vertical="top" wrapText="1"/>
    </xf>
    <xf numFmtId="0" fontId="76" fillId="0" borderId="0" xfId="0" applyFont="1" applyAlignment="1">
      <alignment horizontal="right" vertical="top" wrapText="1"/>
    </xf>
    <xf numFmtId="0" fontId="68" fillId="0" borderId="0" xfId="0" applyFont="1" applyAlignment="1">
      <alignment horizontal="left" vertical="top" wrapText="1"/>
    </xf>
    <xf numFmtId="0" fontId="73" fillId="2" borderId="9" xfId="0" applyFont="1" applyFill="1" applyBorder="1" applyAlignment="1">
      <alignment horizontal="left" vertical="top" wrapText="1"/>
    </xf>
    <xf numFmtId="0" fontId="73" fillId="2" borderId="10" xfId="0" applyFont="1" applyFill="1" applyBorder="1" applyAlignment="1">
      <alignment horizontal="left" vertical="top" wrapText="1"/>
    </xf>
    <xf numFmtId="0" fontId="73" fillId="2" borderId="10" xfId="0" applyFont="1" applyFill="1" applyBorder="1" applyAlignment="1">
      <alignment horizontal="center" vertical="top" wrapText="1"/>
    </xf>
    <xf numFmtId="0" fontId="73" fillId="2" borderId="11" xfId="0" applyFont="1" applyFill="1" applyBorder="1" applyAlignment="1">
      <alignment vertical="top" wrapText="1"/>
    </xf>
    <xf numFmtId="0" fontId="73" fillId="0" borderId="0" xfId="0" applyFont="1" applyAlignment="1">
      <alignment vertical="top" wrapText="1"/>
    </xf>
    <xf numFmtId="0" fontId="77" fillId="0" borderId="0" xfId="0" applyFont="1" applyAlignment="1">
      <alignment vertical="top" wrapText="1"/>
    </xf>
    <xf numFmtId="0" fontId="76" fillId="0" borderId="0" xfId="0" applyFont="1" applyAlignment="1">
      <alignment vertical="top" wrapText="1"/>
    </xf>
    <xf numFmtId="0" fontId="68" fillId="0" borderId="0" xfId="0" applyFont="1" applyAlignment="1">
      <alignment vertical="top" wrapText="1"/>
    </xf>
    <xf numFmtId="164" fontId="68" fillId="0" borderId="0" xfId="0" applyNumberFormat="1" applyFont="1" applyAlignment="1">
      <alignment horizontal="left" vertical="top" wrapText="1"/>
    </xf>
    <xf numFmtId="0" fontId="53" fillId="2" borderId="9" xfId="0" applyFont="1" applyFill="1" applyBorder="1" applyAlignment="1">
      <alignment horizontal="left" vertical="top" wrapText="1"/>
    </xf>
    <xf numFmtId="0" fontId="53" fillId="2" borderId="10" xfId="0" applyFont="1" applyFill="1" applyBorder="1" applyAlignment="1">
      <alignment horizontal="left" vertical="top" wrapText="1"/>
    </xf>
    <xf numFmtId="0" fontId="53" fillId="2" borderId="10" xfId="0" applyFont="1" applyFill="1" applyBorder="1" applyAlignment="1">
      <alignment vertical="top" wrapText="1"/>
    </xf>
    <xf numFmtId="0" fontId="53" fillId="2" borderId="11" xfId="0" applyFont="1" applyFill="1" applyBorder="1" applyAlignment="1">
      <alignment vertical="top" wrapText="1"/>
    </xf>
    <xf numFmtId="0" fontId="53" fillId="2" borderId="1" xfId="0" applyFont="1" applyFill="1" applyBorder="1" applyAlignment="1">
      <alignment horizontal="left" vertical="top" wrapText="1"/>
    </xf>
    <xf numFmtId="0" fontId="53" fillId="2" borderId="2" xfId="0" applyFont="1" applyFill="1" applyBorder="1" applyAlignment="1">
      <alignment horizontal="left" vertical="top" wrapText="1"/>
    </xf>
    <xf numFmtId="0" fontId="53" fillId="2" borderId="2" xfId="0" applyFont="1" applyFill="1" applyBorder="1" applyAlignment="1">
      <alignment vertical="top" wrapText="1"/>
    </xf>
    <xf numFmtId="0" fontId="53" fillId="2" borderId="3" xfId="0" applyFont="1" applyFill="1" applyBorder="1" applyAlignment="1">
      <alignment vertical="top" wrapText="1"/>
    </xf>
    <xf numFmtId="0" fontId="55" fillId="0" borderId="0" xfId="0" applyFont="1" applyAlignment="1">
      <alignment horizontal="left" vertical="top" wrapText="1"/>
    </xf>
    <xf numFmtId="0" fontId="78" fillId="0" borderId="0" xfId="0" applyFont="1" applyAlignment="1">
      <alignment vertical="top" wrapText="1"/>
    </xf>
    <xf numFmtId="0" fontId="54" fillId="0" borderId="0" xfId="0" applyFont="1" applyAlignment="1">
      <alignment horizontal="right" vertical="top" wrapText="1"/>
    </xf>
    <xf numFmtId="0" fontId="53" fillId="2" borderId="2" xfId="0" applyFont="1" applyFill="1" applyBorder="1" applyAlignment="1">
      <alignment horizontal="center" vertical="top" wrapText="1"/>
    </xf>
    <xf numFmtId="4" fontId="53" fillId="2" borderId="2" xfId="0" applyNumberFormat="1" applyFont="1" applyFill="1" applyBorder="1" applyAlignment="1">
      <alignment vertical="top" wrapText="1"/>
    </xf>
    <xf numFmtId="4" fontId="53" fillId="2" borderId="2" xfId="0" applyNumberFormat="1" applyFont="1" applyFill="1" applyBorder="1" applyAlignment="1">
      <alignment horizontal="right" vertical="top" wrapText="1"/>
    </xf>
    <xf numFmtId="4" fontId="53" fillId="2" borderId="3" xfId="0" applyNumberFormat="1" applyFont="1" applyFill="1" applyBorder="1" applyAlignment="1">
      <alignment vertical="top" wrapText="1"/>
    </xf>
    <xf numFmtId="4" fontId="68" fillId="0" borderId="0" xfId="0" applyNumberFormat="1" applyFont="1" applyAlignment="1">
      <alignment vertical="top" wrapText="1"/>
    </xf>
    <xf numFmtId="4" fontId="68" fillId="0" borderId="7" xfId="0" applyNumberFormat="1" applyFont="1" applyBorder="1" applyAlignment="1">
      <alignment vertical="top" wrapText="1"/>
    </xf>
    <xf numFmtId="4" fontId="54" fillId="0" borderId="0" xfId="0" applyNumberFormat="1" applyFont="1" applyAlignment="1">
      <alignment horizontal="right" vertical="top" wrapText="1"/>
    </xf>
    <xf numFmtId="4" fontId="50" fillId="0" borderId="0" xfId="0" applyNumberFormat="1" applyFont="1" applyAlignment="1">
      <alignment vertical="top" wrapText="1"/>
    </xf>
    <xf numFmtId="4" fontId="54" fillId="0" borderId="8" xfId="0" applyNumberFormat="1" applyFont="1" applyBorder="1" applyAlignment="1">
      <alignment vertical="top" wrapText="1"/>
    </xf>
    <xf numFmtId="0" fontId="53" fillId="2" borderId="9" xfId="0" applyFont="1" applyFill="1" applyBorder="1" applyAlignment="1">
      <alignment horizontal="center" vertical="top" wrapText="1"/>
    </xf>
    <xf numFmtId="0" fontId="53" fillId="2" borderId="10" xfId="0" applyFont="1" applyFill="1" applyBorder="1" applyAlignment="1">
      <alignment horizontal="center" vertical="top" wrapText="1"/>
    </xf>
    <xf numFmtId="4" fontId="53" fillId="2" borderId="10" xfId="0" applyNumberFormat="1" applyFont="1" applyFill="1" applyBorder="1" applyAlignment="1">
      <alignment vertical="top" wrapText="1"/>
    </xf>
    <xf numFmtId="4" fontId="53" fillId="2" borderId="10" xfId="0" applyNumberFormat="1" applyFont="1" applyFill="1" applyBorder="1" applyAlignment="1">
      <alignment horizontal="right" vertical="top" wrapText="1"/>
    </xf>
    <xf numFmtId="4" fontId="53" fillId="2" borderId="11" xfId="0" applyNumberFormat="1" applyFont="1" applyFill="1" applyBorder="1" applyAlignment="1">
      <alignment vertical="top" wrapText="1"/>
    </xf>
    <xf numFmtId="0" fontId="101" fillId="0" borderId="5" xfId="0" applyFont="1" applyBorder="1" applyAlignment="1">
      <alignment horizontal="left" vertical="top" wrapText="1"/>
    </xf>
    <xf numFmtId="4" fontId="53" fillId="0" borderId="5" xfId="0" applyNumberFormat="1" applyFont="1" applyBorder="1" applyAlignment="1">
      <alignment vertical="top" wrapText="1"/>
    </xf>
    <xf numFmtId="4" fontId="53" fillId="0" borderId="5" xfId="0" applyNumberFormat="1" applyFont="1" applyBorder="1" applyAlignment="1">
      <alignment horizontal="right" vertical="top" wrapText="1"/>
    </xf>
    <xf numFmtId="4" fontId="52" fillId="0" borderId="5" xfId="0" applyNumberFormat="1" applyFont="1" applyBorder="1" applyAlignment="1">
      <alignment horizontal="right" vertical="top" wrapText="1"/>
    </xf>
    <xf numFmtId="0" fontId="73" fillId="2" borderId="2" xfId="0" applyFont="1" applyFill="1" applyBorder="1" applyAlignment="1">
      <alignment horizontal="left" vertical="top" wrapText="1"/>
    </xf>
    <xf numFmtId="0" fontId="73" fillId="2" borderId="3" xfId="0" applyFont="1" applyFill="1" applyBorder="1" applyAlignment="1">
      <alignment vertical="top" wrapText="1"/>
    </xf>
    <xf numFmtId="0" fontId="42" fillId="0" borderId="4" xfId="0" applyFont="1" applyBorder="1" applyAlignment="1">
      <alignment horizontal="left" vertical="top" wrapText="1"/>
    </xf>
    <xf numFmtId="4" fontId="42" fillId="0" borderId="4" xfId="0" applyNumberFormat="1" applyFont="1" applyBorder="1" applyAlignment="1">
      <alignment vertical="top" wrapText="1"/>
    </xf>
    <xf numFmtId="2" fontId="42" fillId="0" borderId="5" xfId="0" applyNumberFormat="1" applyFont="1" applyBorder="1" applyAlignment="1">
      <alignment vertical="top" wrapText="1"/>
    </xf>
    <xf numFmtId="0" fontId="42" fillId="0" borderId="0" xfId="0" applyFont="1" applyAlignment="1">
      <alignment horizontal="left" vertical="top" wrapText="1"/>
    </xf>
    <xf numFmtId="0" fontId="38" fillId="0" borderId="0" xfId="0" applyFont="1" applyAlignment="1">
      <alignment horizontal="right" vertical="top"/>
    </xf>
    <xf numFmtId="0" fontId="44" fillId="0" borderId="0" xfId="0" applyFont="1" applyAlignment="1">
      <alignment horizontal="right" vertical="top"/>
    </xf>
    <xf numFmtId="0" fontId="48" fillId="2" borderId="11" xfId="0" applyFont="1" applyFill="1" applyBorder="1" applyAlignment="1">
      <alignment horizontal="right" vertical="top"/>
    </xf>
    <xf numFmtId="0" fontId="48" fillId="0" borderId="0" xfId="0" applyFont="1" applyAlignment="1">
      <alignment horizontal="right" vertical="top"/>
    </xf>
    <xf numFmtId="0" fontId="43" fillId="0" borderId="0" xfId="0" applyFont="1" applyAlignment="1">
      <alignment horizontal="right" vertical="top"/>
    </xf>
    <xf numFmtId="4" fontId="48" fillId="2" borderId="2" xfId="0" applyNumberFormat="1" applyFont="1" applyFill="1" applyBorder="1" applyAlignment="1">
      <alignment horizontal="right" vertical="top"/>
    </xf>
    <xf numFmtId="4" fontId="49" fillId="0" borderId="4" xfId="0" applyNumberFormat="1" applyFont="1" applyBorder="1" applyAlignment="1">
      <alignment horizontal="right" vertical="top"/>
    </xf>
    <xf numFmtId="4" fontId="52" fillId="0" borderId="2" xfId="0" applyNumberFormat="1" applyFont="1" applyBorder="1" applyAlignment="1">
      <alignment horizontal="right" vertical="top"/>
    </xf>
    <xf numFmtId="4" fontId="52" fillId="0" borderId="0" xfId="0" applyNumberFormat="1" applyFont="1" applyAlignment="1">
      <alignment horizontal="right" vertical="top"/>
    </xf>
    <xf numFmtId="4" fontId="44" fillId="0" borderId="0" xfId="0" applyNumberFormat="1" applyFont="1" applyAlignment="1">
      <alignment horizontal="right" vertical="top"/>
    </xf>
    <xf numFmtId="4" fontId="40" fillId="0" borderId="0" xfId="0" applyNumberFormat="1" applyFont="1" applyAlignment="1">
      <alignment horizontal="right" vertical="top"/>
    </xf>
    <xf numFmtId="0" fontId="40" fillId="0" borderId="0" xfId="0" applyFont="1" applyAlignment="1">
      <alignment horizontal="right" vertical="top"/>
    </xf>
    <xf numFmtId="0" fontId="57" fillId="0" borderId="0" xfId="0" applyFont="1" applyAlignment="1">
      <alignment horizontal="right" vertical="top"/>
    </xf>
    <xf numFmtId="0" fontId="0" fillId="0" borderId="0" xfId="0" applyAlignment="1">
      <alignment horizontal="right" vertical="top"/>
    </xf>
    <xf numFmtId="0" fontId="73" fillId="2" borderId="2" xfId="0" applyFont="1" applyFill="1" applyBorder="1" applyAlignment="1">
      <alignment vertical="top" wrapText="1"/>
    </xf>
    <xf numFmtId="0" fontId="53" fillId="2" borderId="1" xfId="0" applyFont="1" applyFill="1" applyBorder="1" applyAlignment="1">
      <alignment horizontal="left" vertical="top"/>
    </xf>
    <xf numFmtId="0" fontId="73" fillId="2" borderId="1" xfId="0" applyFont="1" applyFill="1" applyBorder="1" applyAlignment="1">
      <alignment vertical="top"/>
    </xf>
    <xf numFmtId="0" fontId="102" fillId="0" borderId="0" xfId="0" applyFont="1" applyAlignment="1">
      <alignment vertical="top" wrapText="1"/>
    </xf>
    <xf numFmtId="0" fontId="77" fillId="0" borderId="0" xfId="0" applyFont="1" applyAlignment="1">
      <alignment horizontal="left" vertical="top" wrapText="1"/>
    </xf>
    <xf numFmtId="4" fontId="78" fillId="0" borderId="8" xfId="0" applyNumberFormat="1" applyFont="1" applyBorder="1" applyAlignment="1">
      <alignment horizontal="left" vertical="top" wrapText="1"/>
    </xf>
    <xf numFmtId="0" fontId="78" fillId="0" borderId="0" xfId="0" applyFont="1" applyAlignment="1">
      <alignment horizontal="left" vertical="top" wrapText="1"/>
    </xf>
    <xf numFmtId="0" fontId="50" fillId="0" borderId="0" xfId="0" applyFont="1" applyAlignment="1">
      <alignment vertical="top"/>
    </xf>
    <xf numFmtId="0" fontId="77" fillId="0" borderId="0" xfId="0" applyFont="1" applyAlignment="1">
      <alignment horizontal="left" vertical="top"/>
    </xf>
    <xf numFmtId="0" fontId="50" fillId="0" borderId="0" xfId="0" applyFont="1" applyAlignment="1">
      <alignment horizontal="left" vertical="top" wrapText="1"/>
    </xf>
    <xf numFmtId="0" fontId="54" fillId="0" borderId="0" xfId="0" applyFont="1" applyAlignment="1">
      <alignment vertical="top"/>
    </xf>
    <xf numFmtId="0" fontId="54" fillId="0" borderId="0" xfId="0" applyFont="1" applyAlignment="1">
      <alignment horizontal="left" vertical="top"/>
    </xf>
    <xf numFmtId="0" fontId="68" fillId="0" borderId="0" xfId="0" applyFont="1" applyAlignment="1">
      <alignment horizontal="left" vertical="top"/>
    </xf>
    <xf numFmtId="165" fontId="53" fillId="0" borderId="0" xfId="0" applyNumberFormat="1" applyFont="1" applyAlignment="1">
      <alignment horizontal="left" vertical="top"/>
    </xf>
    <xf numFmtId="0" fontId="55" fillId="0" borderId="0" xfId="0" applyFont="1" applyAlignment="1">
      <alignment horizontal="left" vertical="top"/>
    </xf>
    <xf numFmtId="0" fontId="53" fillId="2" borderId="5" xfId="0" applyFont="1" applyFill="1" applyBorder="1" applyAlignment="1">
      <alignment vertical="top" wrapText="1"/>
    </xf>
    <xf numFmtId="0" fontId="54" fillId="0" borderId="1" xfId="0" applyFont="1" applyBorder="1" applyAlignment="1">
      <alignment vertical="top"/>
    </xf>
    <xf numFmtId="0" fontId="54" fillId="0" borderId="7" xfId="0" applyFont="1" applyBorder="1" applyAlignment="1">
      <alignment vertical="top"/>
    </xf>
    <xf numFmtId="4" fontId="50" fillId="0" borderId="7" xfId="0" applyNumberFormat="1" applyFont="1" applyBorder="1" applyAlignment="1">
      <alignment vertical="top" wrapText="1"/>
    </xf>
    <xf numFmtId="4" fontId="50" fillId="0" borderId="33" xfId="0" applyNumberFormat="1" applyFont="1" applyBorder="1" applyAlignment="1">
      <alignment vertical="top" wrapText="1"/>
    </xf>
    <xf numFmtId="0" fontId="52" fillId="3" borderId="4" xfId="0" applyFont="1" applyFill="1" applyBorder="1" applyAlignment="1">
      <alignment vertical="top"/>
    </xf>
    <xf numFmtId="0" fontId="52" fillId="3" borderId="4" xfId="0" applyFont="1" applyFill="1" applyBorder="1" applyAlignment="1">
      <alignment horizontal="left" vertical="top" wrapText="1"/>
    </xf>
    <xf numFmtId="0" fontId="75" fillId="0" borderId="0" xfId="0" applyFont="1" applyAlignment="1">
      <alignment vertical="top"/>
    </xf>
    <xf numFmtId="0" fontId="73" fillId="0" borderId="15" xfId="0" applyFont="1" applyBorder="1" applyAlignment="1">
      <alignment vertical="top"/>
    </xf>
    <xf numFmtId="0" fontId="42" fillId="0" borderId="15" xfId="0" applyFont="1" applyBorder="1" applyAlignment="1">
      <alignment vertical="top" wrapText="1"/>
    </xf>
    <xf numFmtId="0" fontId="73" fillId="0" borderId="0" xfId="0" applyFont="1" applyAlignment="1">
      <alignment vertical="top"/>
    </xf>
    <xf numFmtId="0" fontId="73" fillId="0" borderId="4" xfId="0" applyFont="1" applyBorder="1" applyAlignment="1">
      <alignment vertical="top"/>
    </xf>
    <xf numFmtId="0" fontId="73" fillId="0" borderId="5" xfId="0" applyFont="1" applyBorder="1" applyAlignment="1">
      <alignment vertical="top"/>
    </xf>
    <xf numFmtId="4" fontId="52" fillId="0" borderId="2" xfId="0" applyNumberFormat="1" applyFont="1" applyBorder="1" applyAlignment="1">
      <alignment vertical="top"/>
    </xf>
    <xf numFmtId="4" fontId="52" fillId="0" borderId="3" xfId="0" applyNumberFormat="1" applyFont="1" applyBorder="1" applyAlignment="1">
      <alignment vertical="top"/>
    </xf>
    <xf numFmtId="4" fontId="48" fillId="2" borderId="2" xfId="0" applyNumberFormat="1" applyFont="1" applyFill="1" applyBorder="1" applyAlignment="1">
      <alignment vertical="top"/>
    </xf>
    <xf numFmtId="0" fontId="55" fillId="0" borderId="2" xfId="0" applyFont="1" applyBorder="1" applyAlignment="1">
      <alignment vertical="top"/>
    </xf>
    <xf numFmtId="4" fontId="48" fillId="2" borderId="3" xfId="0" applyNumberFormat="1" applyFont="1" applyFill="1" applyBorder="1" applyAlignment="1">
      <alignment vertical="top"/>
    </xf>
    <xf numFmtId="0" fontId="55" fillId="0" borderId="0" xfId="0" applyFont="1" applyAlignment="1">
      <alignment vertical="top"/>
    </xf>
    <xf numFmtId="0" fontId="47" fillId="0" borderId="0" xfId="0" applyFont="1" applyAlignment="1">
      <alignment vertical="top"/>
    </xf>
    <xf numFmtId="0" fontId="43" fillId="0" borderId="0" xfId="0" applyFont="1" applyAlignment="1">
      <alignment vertical="top"/>
    </xf>
    <xf numFmtId="0" fontId="55" fillId="0" borderId="0" xfId="0" applyFont="1" applyAlignment="1">
      <alignment horizontal="center" vertical="top"/>
    </xf>
    <xf numFmtId="0" fontId="46" fillId="0" borderId="0" xfId="0" applyFont="1" applyAlignment="1">
      <alignment vertical="top"/>
    </xf>
    <xf numFmtId="0" fontId="48" fillId="2" borderId="1" xfId="0" applyFont="1" applyFill="1" applyBorder="1" applyAlignment="1">
      <alignment horizontal="left" vertical="top"/>
    </xf>
    <xf numFmtId="164" fontId="68" fillId="0" borderId="0" xfId="0" applyNumberFormat="1" applyFont="1" applyAlignment="1">
      <alignment horizontal="left" vertical="top"/>
    </xf>
    <xf numFmtId="0" fontId="68" fillId="0" borderId="0" xfId="0" applyFont="1" applyAlignment="1">
      <alignment vertical="top"/>
    </xf>
    <xf numFmtId="4" fontId="47" fillId="0" borderId="0" xfId="0" applyNumberFormat="1" applyFont="1" applyAlignment="1">
      <alignment horizontal="left" vertical="top" wrapText="1"/>
    </xf>
    <xf numFmtId="0" fontId="52" fillId="0" borderId="53" xfId="0" applyFont="1" applyBorder="1" applyAlignment="1">
      <alignment vertical="top" wrapText="1"/>
    </xf>
    <xf numFmtId="0" fontId="52" fillId="0" borderId="53" xfId="0" applyFont="1" applyBorder="1" applyAlignment="1">
      <alignment vertical="top"/>
    </xf>
    <xf numFmtId="164" fontId="57" fillId="0" borderId="53" xfId="0" applyNumberFormat="1" applyFont="1" applyBorder="1" applyAlignment="1">
      <alignment vertical="top"/>
    </xf>
    <xf numFmtId="0" fontId="52" fillId="0" borderId="54" xfId="0" applyFont="1" applyBorder="1" applyAlignment="1">
      <alignment vertical="top" wrapText="1"/>
    </xf>
    <xf numFmtId="0" fontId="56" fillId="0" borderId="53" xfId="0" applyFont="1" applyBorder="1" applyAlignment="1">
      <alignment vertical="top" wrapText="1"/>
    </xf>
    <xf numFmtId="0" fontId="57" fillId="0" borderId="53" xfId="0" applyFont="1" applyBorder="1" applyAlignment="1">
      <alignment horizontal="left" vertical="top" wrapText="1"/>
    </xf>
    <xf numFmtId="0" fontId="57" fillId="0" borderId="20" xfId="0" applyFont="1" applyBorder="1" applyAlignment="1">
      <alignment horizontal="left" vertical="top" wrapText="1"/>
    </xf>
    <xf numFmtId="0" fontId="52" fillId="0" borderId="53" xfId="0" applyFont="1" applyBorder="1" applyAlignment="1">
      <alignment horizontal="left" vertical="top"/>
    </xf>
    <xf numFmtId="165" fontId="52" fillId="0" borderId="53" xfId="0" applyNumberFormat="1" applyFont="1" applyBorder="1" applyAlignment="1">
      <alignment horizontal="right" vertical="top"/>
    </xf>
    <xf numFmtId="4" fontId="53" fillId="2" borderId="38" xfId="0" applyNumberFormat="1" applyFont="1" applyFill="1" applyBorder="1" applyAlignment="1">
      <alignment horizontal="right" vertical="top" wrapText="1"/>
    </xf>
    <xf numFmtId="4" fontId="53" fillId="2" borderId="53" xfId="0" applyNumberFormat="1" applyFont="1" applyFill="1" applyBorder="1" applyAlignment="1">
      <alignment horizontal="right" vertical="top" wrapText="1"/>
    </xf>
    <xf numFmtId="4" fontId="53" fillId="2" borderId="53" xfId="0" applyNumberFormat="1" applyFont="1" applyFill="1" applyBorder="1" applyAlignment="1">
      <alignment vertical="top" wrapText="1"/>
    </xf>
    <xf numFmtId="4" fontId="52" fillId="0" borderId="53" xfId="0" applyNumberFormat="1" applyFont="1" applyBorder="1" applyAlignment="1">
      <alignment horizontal="right" vertical="top" wrapText="1"/>
    </xf>
    <xf numFmtId="4" fontId="52" fillId="0" borderId="13" xfId="0" applyNumberFormat="1" applyFont="1" applyBorder="1" applyAlignment="1">
      <alignment horizontal="right" vertical="top" wrapText="1"/>
    </xf>
    <xf numFmtId="4" fontId="53" fillId="0" borderId="2" xfId="0" applyNumberFormat="1" applyFont="1" applyBorder="1" applyAlignment="1">
      <alignment vertical="top" wrapText="1"/>
    </xf>
    <xf numFmtId="4" fontId="53" fillId="0" borderId="3" xfId="0" applyNumberFormat="1" applyFont="1" applyBorder="1" applyAlignment="1">
      <alignment vertical="top" wrapText="1"/>
    </xf>
    <xf numFmtId="4" fontId="52" fillId="0" borderId="54" xfId="0" applyNumberFormat="1" applyFont="1" applyBorder="1" applyAlignment="1">
      <alignment horizontal="right" vertical="top" wrapText="1"/>
    </xf>
    <xf numFmtId="4" fontId="79" fillId="0" borderId="2" xfId="0" applyNumberFormat="1" applyFont="1" applyBorder="1" applyAlignment="1">
      <alignment vertical="top" wrapText="1"/>
    </xf>
    <xf numFmtId="4" fontId="79" fillId="0" borderId="3" xfId="0" applyNumberFormat="1" applyFont="1" applyBorder="1" applyAlignment="1">
      <alignment vertical="top" wrapText="1"/>
    </xf>
    <xf numFmtId="0" fontId="52" fillId="0" borderId="53" xfId="0" applyFont="1" applyBorder="1" applyAlignment="1">
      <alignment horizontal="center" vertical="top"/>
    </xf>
    <xf numFmtId="0" fontId="48" fillId="2" borderId="11" xfId="0" applyFont="1" applyFill="1" applyBorder="1" applyAlignment="1">
      <alignment horizontal="right" vertical="top" wrapText="1"/>
    </xf>
    <xf numFmtId="0" fontId="104" fillId="35" borderId="0" xfId="0" applyFont="1" applyFill="1" applyAlignment="1"/>
    <xf numFmtId="0" fontId="48" fillId="2" borderId="54" xfId="0" applyFont="1" applyFill="1" applyBorder="1" applyAlignment="1">
      <alignment horizontal="left" vertical="top" wrapText="1"/>
    </xf>
    <xf numFmtId="0" fontId="48" fillId="2" borderId="54" xfId="0" applyFont="1" applyFill="1" applyBorder="1" applyAlignment="1">
      <alignment vertical="top" wrapText="1"/>
    </xf>
    <xf numFmtId="0" fontId="73" fillId="0" borderId="53" xfId="0" applyFont="1" applyBorder="1" applyAlignment="1">
      <alignment horizontal="center" wrapText="1"/>
    </xf>
    <xf numFmtId="0" fontId="42" fillId="0" borderId="53" xfId="0" applyFont="1" applyBorder="1" applyAlignment="1">
      <alignment vertical="center" wrapText="1"/>
    </xf>
    <xf numFmtId="0" fontId="42" fillId="0" borderId="53" xfId="0" applyFont="1" applyBorder="1" applyAlignment="1">
      <alignment horizontal="center" vertical="center" wrapText="1"/>
    </xf>
    <xf numFmtId="0" fontId="42" fillId="0" borderId="53" xfId="0" applyFont="1" applyBorder="1" applyAlignment="1">
      <alignment horizontal="left" wrapText="1"/>
    </xf>
    <xf numFmtId="4" fontId="42" fillId="0" borderId="53" xfId="0" applyNumberFormat="1" applyFont="1" applyBorder="1" applyAlignment="1">
      <alignment vertical="top" wrapText="1"/>
    </xf>
    <xf numFmtId="4" fontId="42" fillId="0" borderId="53" xfId="0" applyNumberFormat="1" applyFont="1" applyBorder="1">
      <alignment wrapText="1"/>
    </xf>
    <xf numFmtId="0" fontId="52" fillId="0" borderId="25" xfId="0" applyFont="1" applyBorder="1" applyAlignment="1">
      <alignment vertical="top" wrapText="1"/>
    </xf>
    <xf numFmtId="4" fontId="49" fillId="0" borderId="13" xfId="0" applyNumberFormat="1" applyFont="1" applyBorder="1" applyAlignment="1">
      <alignment horizontal="right" vertical="top" wrapText="1"/>
    </xf>
    <xf numFmtId="4" fontId="49" fillId="0" borderId="12" xfId="0" applyNumberFormat="1" applyFont="1" applyBorder="1" applyAlignment="1">
      <alignment horizontal="right" vertical="top" wrapText="1"/>
    </xf>
    <xf numFmtId="165" fontId="52" fillId="0" borderId="0" xfId="110" applyNumberFormat="1" applyFont="1" applyAlignment="1">
      <alignment horizontal="left" vertical="top" wrapText="1"/>
    </xf>
    <xf numFmtId="0" fontId="45" fillId="0" borderId="0" xfId="110" applyFont="1" applyAlignment="1">
      <alignment vertical="top" wrapText="1"/>
    </xf>
    <xf numFmtId="0" fontId="70" fillId="0" borderId="0" xfId="110" applyFont="1" applyAlignment="1">
      <alignment vertical="top" wrapText="1"/>
    </xf>
    <xf numFmtId="0" fontId="44" fillId="0" borderId="0" xfId="110" applyFont="1" applyAlignment="1">
      <alignment horizontal="left" vertical="top"/>
    </xf>
    <xf numFmtId="164" fontId="43" fillId="0" borderId="0" xfId="110" applyNumberFormat="1" applyFont="1" applyAlignment="1">
      <alignment horizontal="left" vertical="top"/>
    </xf>
    <xf numFmtId="0" fontId="63" fillId="0" borderId="0" xfId="110" applyFont="1" applyAlignment="1">
      <alignment horizontal="left" vertical="top" wrapText="1"/>
    </xf>
    <xf numFmtId="0" fontId="70" fillId="2" borderId="29" xfId="110" applyFont="1" applyFill="1" applyBorder="1" applyAlignment="1">
      <alignment vertical="top" wrapText="1"/>
    </xf>
    <xf numFmtId="0" fontId="107" fillId="0" borderId="0" xfId="110" applyFont="1" applyAlignment="1">
      <alignment horizontal="left" vertical="top" wrapText="1"/>
    </xf>
    <xf numFmtId="0" fontId="48" fillId="2" borderId="1" xfId="110" applyFont="1" applyFill="1" applyBorder="1" applyAlignment="1">
      <alignment horizontal="left" vertical="top" wrapText="1"/>
    </xf>
    <xf numFmtId="0" fontId="46" fillId="0" borderId="0" xfId="110" applyFont="1" applyAlignment="1">
      <alignment vertical="top" wrapText="1"/>
    </xf>
    <xf numFmtId="0" fontId="52" fillId="0" borderId="0" xfId="110" applyFont="1" applyAlignment="1">
      <alignment vertical="top" wrapText="1"/>
    </xf>
    <xf numFmtId="0" fontId="48" fillId="2" borderId="3" xfId="110" applyFont="1" applyFill="1" applyBorder="1" applyAlignment="1">
      <alignment vertical="top" wrapText="1"/>
    </xf>
    <xf numFmtId="0" fontId="52" fillId="0" borderId="4" xfId="110" applyFont="1" applyBorder="1" applyAlignment="1">
      <alignment vertical="top" wrapText="1"/>
    </xf>
    <xf numFmtId="0" fontId="44" fillId="0" borderId="0" xfId="110" applyFont="1" applyAlignment="1">
      <alignment vertical="top" wrapText="1"/>
    </xf>
    <xf numFmtId="0" fontId="43" fillId="0" borderId="0" xfId="110" applyFont="1" applyAlignment="1">
      <alignment horizontal="left" vertical="top" wrapText="1"/>
    </xf>
    <xf numFmtId="0" fontId="70" fillId="2" borderId="26" xfId="110" applyFont="1" applyFill="1" applyBorder="1" applyAlignment="1">
      <alignment vertical="top" wrapText="1"/>
    </xf>
    <xf numFmtId="0" fontId="52" fillId="0" borderId="52" xfId="110" applyFont="1" applyBorder="1" applyAlignment="1">
      <alignment vertical="top" wrapText="1"/>
    </xf>
    <xf numFmtId="0" fontId="37" fillId="0" borderId="0" xfId="110" applyAlignment="1">
      <alignment vertical="top" wrapText="1"/>
    </xf>
    <xf numFmtId="0" fontId="44" fillId="0" borderId="0" xfId="110" applyFont="1" applyAlignment="1">
      <alignment horizontal="right" vertical="top" wrapText="1"/>
    </xf>
    <xf numFmtId="0" fontId="107" fillId="0" borderId="0" xfId="110" applyFont="1" applyAlignment="1">
      <alignment vertical="top" wrapText="1"/>
    </xf>
    <xf numFmtId="0" fontId="70" fillId="2" borderId="28" xfId="110" applyFont="1" applyFill="1" applyBorder="1" applyAlignment="1">
      <alignment vertical="top" wrapText="1"/>
    </xf>
    <xf numFmtId="0" fontId="48" fillId="0" borderId="0" xfId="110" applyFont="1" applyAlignment="1">
      <alignment vertical="top" wrapText="1"/>
    </xf>
    <xf numFmtId="0" fontId="47" fillId="0" borderId="0" xfId="110" applyFont="1" applyAlignment="1">
      <alignment horizontal="left" vertical="top" wrapText="1"/>
    </xf>
    <xf numFmtId="0" fontId="43" fillId="0" borderId="0" xfId="110" applyFont="1" applyAlignment="1">
      <alignment horizontal="left" vertical="top"/>
    </xf>
    <xf numFmtId="0" fontId="47" fillId="0" borderId="0" xfId="110" applyFont="1" applyAlignment="1">
      <alignment vertical="top" wrapText="1"/>
    </xf>
    <xf numFmtId="0" fontId="45" fillId="0" borderId="0" xfId="110" applyFont="1" applyAlignment="1">
      <alignment vertical="top"/>
    </xf>
    <xf numFmtId="164" fontId="43" fillId="0" borderId="0" xfId="110" applyNumberFormat="1" applyFont="1" applyAlignment="1">
      <alignment horizontal="left" vertical="top" wrapText="1"/>
    </xf>
    <xf numFmtId="0" fontId="48" fillId="2" borderId="2" xfId="110" applyFont="1" applyFill="1" applyBorder="1" applyAlignment="1">
      <alignment vertical="top" wrapText="1"/>
    </xf>
    <xf numFmtId="0" fontId="43" fillId="0" borderId="0" xfId="110" applyFont="1" applyAlignment="1">
      <alignment vertical="top" wrapText="1"/>
    </xf>
    <xf numFmtId="0" fontId="44" fillId="0" borderId="0" xfId="110" applyFont="1" applyAlignment="1">
      <alignment horizontal="left" vertical="top" wrapText="1"/>
    </xf>
    <xf numFmtId="0" fontId="48" fillId="2" borderId="2" xfId="110" applyFont="1" applyFill="1" applyBorder="1" applyAlignment="1">
      <alignment horizontal="left" vertical="top" wrapText="1"/>
    </xf>
    <xf numFmtId="0" fontId="48" fillId="2" borderId="9" xfId="110" applyFont="1" applyFill="1" applyBorder="1" applyAlignment="1">
      <alignment horizontal="left" vertical="top" wrapText="1"/>
    </xf>
    <xf numFmtId="0" fontId="48" fillId="2" borderId="10" xfId="110" applyFont="1" applyFill="1" applyBorder="1" applyAlignment="1">
      <alignment horizontal="center" vertical="top" wrapText="1"/>
    </xf>
    <xf numFmtId="0" fontId="58" fillId="3" borderId="0" xfId="20" applyFill="1" applyBorder="1" applyAlignment="1" applyProtection="1">
      <alignment horizontal="left" vertical="top" wrapText="1"/>
    </xf>
    <xf numFmtId="0" fontId="52" fillId="3" borderId="0" xfId="110" applyFont="1" applyFill="1" applyAlignment="1">
      <alignment horizontal="left" vertical="top" wrapText="1"/>
    </xf>
    <xf numFmtId="0" fontId="42" fillId="3" borderId="0" xfId="110" applyFont="1" applyFill="1" applyAlignment="1">
      <alignment horizontal="left" vertical="top" wrapText="1"/>
    </xf>
    <xf numFmtId="0" fontId="53" fillId="0" borderId="0" xfId="110" applyFont="1" applyAlignment="1">
      <alignment vertical="top" wrapText="1"/>
    </xf>
    <xf numFmtId="0" fontId="48" fillId="2" borderId="2" xfId="110" applyFont="1" applyFill="1" applyBorder="1" applyAlignment="1">
      <alignment horizontal="center" vertical="top" wrapText="1"/>
    </xf>
    <xf numFmtId="4" fontId="48" fillId="2" borderId="2" xfId="110" applyNumberFormat="1" applyFont="1" applyFill="1" applyBorder="1" applyAlignment="1">
      <alignment vertical="top" wrapText="1"/>
    </xf>
    <xf numFmtId="4" fontId="48" fillId="2" borderId="2" xfId="110" applyNumberFormat="1" applyFont="1" applyFill="1" applyBorder="1" applyAlignment="1">
      <alignment horizontal="right" vertical="top" wrapText="1"/>
    </xf>
    <xf numFmtId="4" fontId="48" fillId="2" borderId="3" xfId="110" applyNumberFormat="1" applyFont="1" applyFill="1" applyBorder="1" applyAlignment="1">
      <alignment vertical="top" wrapText="1"/>
    </xf>
    <xf numFmtId="4" fontId="49" fillId="0" borderId="4" xfId="110" applyNumberFormat="1" applyFont="1" applyBorder="1" applyAlignment="1">
      <alignment horizontal="right" vertical="top" wrapText="1"/>
    </xf>
    <xf numFmtId="0" fontId="52" fillId="0" borderId="53" xfId="110" applyFont="1" applyBorder="1" applyAlignment="1">
      <alignment vertical="top" wrapText="1"/>
    </xf>
    <xf numFmtId="0" fontId="52" fillId="0" borderId="6" xfId="110" applyFont="1" applyBorder="1" applyAlignment="1">
      <alignment vertical="top" wrapText="1"/>
    </xf>
    <xf numFmtId="0" fontId="54" fillId="0" borderId="1" xfId="110" applyFont="1" applyBorder="1" applyAlignment="1">
      <alignment vertical="top" wrapText="1"/>
    </xf>
    <xf numFmtId="0" fontId="55" fillId="0" borderId="2" xfId="110" applyFont="1" applyBorder="1" applyAlignment="1">
      <alignment vertical="top" wrapText="1"/>
    </xf>
    <xf numFmtId="4" fontId="54" fillId="0" borderId="2" xfId="110" applyNumberFormat="1" applyFont="1" applyBorder="1" applyAlignment="1">
      <alignment vertical="top" wrapText="1"/>
    </xf>
    <xf numFmtId="4" fontId="52" fillId="0" borderId="2" xfId="110" applyNumberFormat="1" applyFont="1" applyBorder="1" applyAlignment="1">
      <alignment vertical="top" wrapText="1"/>
    </xf>
    <xf numFmtId="4" fontId="52" fillId="0" borderId="3" xfId="110" applyNumberFormat="1" applyFont="1" applyBorder="1" applyAlignment="1">
      <alignment vertical="top" wrapText="1"/>
    </xf>
    <xf numFmtId="4" fontId="52" fillId="0" borderId="0" xfId="110" applyNumberFormat="1" applyFont="1" applyAlignment="1">
      <alignment vertical="top" wrapText="1"/>
    </xf>
    <xf numFmtId="4" fontId="43" fillId="0" borderId="0" xfId="110" applyNumberFormat="1" applyFont="1" applyAlignment="1">
      <alignment vertical="top" wrapText="1"/>
    </xf>
    <xf numFmtId="4" fontId="37" fillId="0" borderId="0" xfId="110" applyNumberFormat="1" applyAlignment="1">
      <alignment vertical="top" wrapText="1"/>
    </xf>
    <xf numFmtId="0" fontId="44" fillId="0" borderId="7" xfId="110" applyFont="1" applyBorder="1" applyAlignment="1">
      <alignment vertical="top" wrapText="1"/>
    </xf>
    <xf numFmtId="4" fontId="43" fillId="0" borderId="7" xfId="110" applyNumberFormat="1" applyFont="1" applyBorder="1" applyAlignment="1">
      <alignment vertical="top" wrapText="1"/>
    </xf>
    <xf numFmtId="4" fontId="44" fillId="0" borderId="0" xfId="110" applyNumberFormat="1" applyFont="1" applyAlignment="1">
      <alignment horizontal="right" vertical="top" wrapText="1"/>
    </xf>
    <xf numFmtId="4" fontId="47" fillId="0" borderId="0" xfId="110" applyNumberFormat="1" applyFont="1" applyAlignment="1">
      <alignment vertical="top" wrapText="1"/>
    </xf>
    <xf numFmtId="4" fontId="44" fillId="0" borderId="8" xfId="110" applyNumberFormat="1" applyFont="1" applyBorder="1" applyAlignment="1">
      <alignment vertical="top" wrapText="1"/>
    </xf>
    <xf numFmtId="4" fontId="47" fillId="0" borderId="8" xfId="110" applyNumberFormat="1" applyFont="1" applyBorder="1" applyAlignment="1">
      <alignment horizontal="left" vertical="top" wrapText="1"/>
    </xf>
    <xf numFmtId="0" fontId="101" fillId="0" borderId="52" xfId="110" applyFont="1" applyBorder="1" applyAlignment="1">
      <alignment horizontal="left" vertical="top" wrapText="1"/>
    </xf>
    <xf numFmtId="4" fontId="44" fillId="0" borderId="0" xfId="110" applyNumberFormat="1" applyFont="1" applyAlignment="1">
      <alignment vertical="top" wrapText="1"/>
    </xf>
    <xf numFmtId="0" fontId="37" fillId="0" borderId="0" xfId="110" applyAlignment="1">
      <alignment horizontal="left" vertical="top" wrapText="1"/>
    </xf>
    <xf numFmtId="0" fontId="37" fillId="0" borderId="0" xfId="110">
      <alignment wrapText="1"/>
    </xf>
    <xf numFmtId="0" fontId="37" fillId="0" borderId="0" xfId="110" applyAlignment="1">
      <alignment horizontal="right" wrapText="1"/>
    </xf>
    <xf numFmtId="0" fontId="48" fillId="2" borderId="1" xfId="110" applyFont="1" applyFill="1" applyBorder="1" applyAlignment="1">
      <alignment horizontal="center" vertical="top" wrapText="1"/>
    </xf>
    <xf numFmtId="0" fontId="52" fillId="0" borderId="52" xfId="110" applyFont="1" applyBorder="1" applyAlignment="1">
      <alignment horizontal="right" vertical="top" wrapText="1"/>
    </xf>
    <xf numFmtId="0" fontId="48" fillId="2" borderId="9" xfId="110" applyFont="1" applyFill="1" applyBorder="1" applyAlignment="1">
      <alignment horizontal="center" vertical="top" wrapText="1"/>
    </xf>
    <xf numFmtId="4" fontId="48" fillId="2" borderId="10" xfId="110" applyNumberFormat="1" applyFont="1" applyFill="1" applyBorder="1" applyAlignment="1">
      <alignment vertical="top" wrapText="1"/>
    </xf>
    <xf numFmtId="4" fontId="48" fillId="2" borderId="10" xfId="110" applyNumberFormat="1" applyFont="1" applyFill="1" applyBorder="1" applyAlignment="1">
      <alignment horizontal="right" vertical="top" wrapText="1"/>
    </xf>
    <xf numFmtId="4" fontId="48" fillId="2" borderId="11" xfId="110" applyNumberFormat="1" applyFont="1" applyFill="1" applyBorder="1" applyAlignment="1">
      <alignment vertical="top" wrapText="1"/>
    </xf>
    <xf numFmtId="0" fontId="52" fillId="0" borderId="52" xfId="110" applyFont="1" applyBorder="1">
      <alignment wrapText="1"/>
    </xf>
    <xf numFmtId="0" fontId="57" fillId="0" borderId="52" xfId="110" applyFont="1" applyBorder="1" applyAlignment="1">
      <alignment horizontal="center" vertical="top" wrapText="1"/>
    </xf>
    <xf numFmtId="0" fontId="57" fillId="0" borderId="52" xfId="110" applyFont="1" applyBorder="1" applyAlignment="1">
      <alignment horizontal="left" vertical="top" wrapText="1"/>
    </xf>
    <xf numFmtId="4" fontId="52" fillId="0" borderId="52" xfId="110" applyNumberFormat="1" applyFont="1" applyBorder="1" applyAlignment="1">
      <alignment horizontal="center" vertical="top" wrapText="1"/>
    </xf>
    <xf numFmtId="0" fontId="52" fillId="0" borderId="14" xfId="110" applyFont="1" applyBorder="1" applyAlignment="1">
      <alignment vertical="top" wrapText="1"/>
    </xf>
    <xf numFmtId="0" fontId="49" fillId="3" borderId="52" xfId="110" applyFont="1" applyFill="1" applyBorder="1" applyAlignment="1">
      <alignment vertical="top" wrapText="1"/>
    </xf>
    <xf numFmtId="0" fontId="49" fillId="3" borderId="52" xfId="110" applyFont="1" applyFill="1" applyBorder="1" applyAlignment="1">
      <alignment horizontal="center" vertical="top" wrapText="1"/>
    </xf>
    <xf numFmtId="0" fontId="49" fillId="3" borderId="52" xfId="110" applyFont="1" applyFill="1" applyBorder="1" applyAlignment="1">
      <alignment horizontal="left" vertical="top" wrapText="1"/>
    </xf>
    <xf numFmtId="0" fontId="52" fillId="0" borderId="52" xfId="110" applyFont="1" applyBorder="1" applyAlignment="1">
      <alignment horizontal="center" vertical="top" wrapText="1"/>
    </xf>
    <xf numFmtId="0" fontId="54" fillId="0" borderId="17" xfId="110" applyFont="1" applyBorder="1" applyAlignment="1">
      <alignment vertical="top" wrapText="1"/>
    </xf>
    <xf numFmtId="0" fontId="55" fillId="0" borderId="18" xfId="110" applyFont="1" applyBorder="1" applyAlignment="1">
      <alignment horizontal="center" vertical="top" wrapText="1"/>
    </xf>
    <xf numFmtId="4" fontId="54" fillId="0" borderId="18" xfId="110" applyNumberFormat="1" applyFont="1" applyBorder="1" applyAlignment="1">
      <alignment vertical="top" wrapText="1"/>
    </xf>
    <xf numFmtId="0" fontId="42" fillId="0" borderId="0" xfId="110" applyFont="1" applyAlignment="1">
      <alignment vertical="top" wrapText="1"/>
    </xf>
    <xf numFmtId="0" fontId="43" fillId="0" borderId="0" xfId="110" applyFont="1" applyAlignment="1">
      <alignment vertical="top"/>
    </xf>
    <xf numFmtId="0" fontId="48" fillId="2" borderId="1" xfId="110" applyFont="1" applyFill="1" applyBorder="1" applyAlignment="1">
      <alignment vertical="top" wrapText="1"/>
    </xf>
    <xf numFmtId="0" fontId="48" fillId="0" borderId="4" xfId="110" applyFont="1" applyBorder="1" applyAlignment="1">
      <alignment vertical="top" wrapText="1"/>
    </xf>
    <xf numFmtId="0" fontId="49" fillId="0" borderId="4" xfId="110" applyFont="1" applyBorder="1" applyAlignment="1">
      <alignment horizontal="left" vertical="top" wrapText="1"/>
    </xf>
    <xf numFmtId="0" fontId="49" fillId="0" borderId="4" xfId="110" applyFont="1" applyBorder="1" applyAlignment="1">
      <alignment vertical="top" wrapText="1"/>
    </xf>
    <xf numFmtId="0" fontId="48" fillId="0" borderId="24" xfId="110" applyFont="1" applyBorder="1" applyAlignment="1">
      <alignment vertical="top" wrapText="1"/>
    </xf>
    <xf numFmtId="0" fontId="48" fillId="0" borderId="14" xfId="110" applyFont="1" applyBorder="1" applyAlignment="1">
      <alignment vertical="top" wrapText="1"/>
    </xf>
    <xf numFmtId="0" fontId="49" fillId="0" borderId="52" xfId="110" applyFont="1" applyBorder="1" applyAlignment="1">
      <alignment vertical="top" wrapText="1"/>
    </xf>
    <xf numFmtId="0" fontId="49" fillId="0" borderId="0" xfId="110" applyFont="1" applyAlignment="1">
      <alignment horizontal="left" vertical="top" wrapText="1"/>
    </xf>
    <xf numFmtId="0" fontId="49" fillId="0" borderId="0" xfId="110" applyFont="1" applyAlignment="1">
      <alignment vertical="top" wrapText="1"/>
    </xf>
    <xf numFmtId="0" fontId="43" fillId="0" borderId="7" xfId="110" applyFont="1" applyBorder="1" applyAlignment="1">
      <alignment vertical="top"/>
    </xf>
    <xf numFmtId="0" fontId="43" fillId="0" borderId="7" xfId="110" applyFont="1" applyBorder="1" applyAlignment="1">
      <alignment vertical="top" wrapText="1"/>
    </xf>
    <xf numFmtId="0" fontId="48" fillId="0" borderId="52" xfId="110" applyFont="1" applyBorder="1" applyAlignment="1">
      <alignment vertical="top" wrapText="1"/>
    </xf>
    <xf numFmtId="0" fontId="49" fillId="0" borderId="52" xfId="110" applyFont="1" applyBorder="1" applyAlignment="1">
      <alignment horizontal="left" vertical="top" wrapText="1"/>
    </xf>
    <xf numFmtId="0" fontId="46" fillId="0" borderId="5" xfId="0" applyFont="1" applyBorder="1" applyAlignment="1">
      <alignment horizontal="center" vertical="top" wrapText="1"/>
    </xf>
    <xf numFmtId="0" fontId="37" fillId="0" borderId="5" xfId="0" applyFont="1" applyBorder="1" applyAlignment="1">
      <alignment horizontal="left" vertical="top" wrapText="1"/>
    </xf>
    <xf numFmtId="4" fontId="48" fillId="35" borderId="53" xfId="0" applyNumberFormat="1" applyFont="1" applyFill="1" applyBorder="1" applyAlignment="1">
      <alignment vertical="top" wrapText="1"/>
    </xf>
    <xf numFmtId="4" fontId="48" fillId="35" borderId="53" xfId="0" applyNumberFormat="1" applyFont="1" applyFill="1" applyBorder="1" applyAlignment="1">
      <alignment horizontal="right" vertical="top" wrapText="1"/>
    </xf>
    <xf numFmtId="0" fontId="37" fillId="0" borderId="0" xfId="115"/>
    <xf numFmtId="0" fontId="53" fillId="35" borderId="0" xfId="0" applyFont="1" applyFill="1" applyAlignment="1">
      <alignment vertical="top" wrapText="1"/>
    </xf>
    <xf numFmtId="0" fontId="53" fillId="2" borderId="58" xfId="0" applyFont="1" applyFill="1" applyBorder="1" applyAlignment="1">
      <alignment vertical="top" wrapText="1"/>
    </xf>
    <xf numFmtId="0" fontId="53" fillId="2" borderId="38" xfId="0" applyFont="1" applyFill="1" applyBorder="1" applyAlignment="1">
      <alignment vertical="top"/>
    </xf>
    <xf numFmtId="0" fontId="52" fillId="0" borderId="53" xfId="0" applyFont="1" applyBorder="1" applyAlignment="1">
      <alignment horizontal="right" vertical="top"/>
    </xf>
    <xf numFmtId="164" fontId="57" fillId="0" borderId="53" xfId="0" applyNumberFormat="1" applyFont="1" applyBorder="1" applyAlignment="1">
      <alignment horizontal="left" vertical="top" wrapText="1"/>
    </xf>
    <xf numFmtId="0" fontId="67" fillId="35" borderId="53" xfId="0" applyFont="1" applyFill="1" applyBorder="1" applyAlignment="1">
      <alignment horizontal="left" vertical="top" wrapText="1"/>
    </xf>
    <xf numFmtId="0" fontId="52" fillId="35" borderId="26" xfId="0" applyFont="1" applyFill="1" applyBorder="1" applyAlignment="1"/>
    <xf numFmtId="0" fontId="52" fillId="35" borderId="26" xfId="0" applyFont="1" applyFill="1" applyBorder="1" applyAlignment="1">
      <alignment horizontal="right"/>
    </xf>
    <xf numFmtId="0" fontId="42" fillId="35" borderId="23" xfId="0" applyFont="1" applyFill="1" applyBorder="1" applyAlignment="1">
      <alignment horizontal="left" vertical="top" wrapText="1"/>
    </xf>
    <xf numFmtId="0" fontId="52" fillId="35" borderId="27" xfId="0" applyFont="1" applyFill="1" applyBorder="1" applyAlignment="1"/>
    <xf numFmtId="0" fontId="52" fillId="35" borderId="27" xfId="0" applyFont="1" applyFill="1" applyBorder="1" applyAlignment="1">
      <alignment horizontal="right"/>
    </xf>
    <xf numFmtId="0" fontId="42" fillId="35" borderId="4" xfId="0" applyFont="1" applyFill="1" applyBorder="1" applyAlignment="1">
      <alignment horizontal="left" vertical="top" wrapText="1"/>
    </xf>
    <xf numFmtId="0" fontId="52" fillId="0" borderId="0" xfId="36" applyFont="1" applyAlignment="1">
      <alignment vertical="top" wrapText="1"/>
    </xf>
    <xf numFmtId="0" fontId="49" fillId="0" borderId="0" xfId="0" applyFont="1" applyAlignment="1">
      <alignment vertical="top"/>
    </xf>
    <xf numFmtId="0" fontId="56" fillId="2" borderId="19" xfId="0" applyFont="1" applyFill="1" applyBorder="1" applyAlignment="1">
      <alignment vertical="top" wrapText="1"/>
    </xf>
    <xf numFmtId="0" fontId="46" fillId="0" borderId="0" xfId="0" applyFont="1" applyAlignment="1"/>
    <xf numFmtId="0" fontId="56" fillId="2" borderId="10" xfId="0" applyFont="1" applyFill="1" applyBorder="1" applyAlignment="1">
      <alignment horizontal="left" vertical="top"/>
    </xf>
    <xf numFmtId="0" fontId="48" fillId="2" borderId="6" xfId="0" applyFont="1" applyFill="1" applyBorder="1" applyAlignment="1">
      <alignment horizontal="center" vertical="top" wrapText="1"/>
    </xf>
    <xf numFmtId="0" fontId="52" fillId="0" borderId="0" xfId="115" applyFont="1" applyAlignment="1">
      <alignment wrapText="1"/>
    </xf>
    <xf numFmtId="0" fontId="73" fillId="0" borderId="53" xfId="0" applyFont="1" applyBorder="1" applyAlignment="1">
      <alignment horizontal="center" vertical="center" wrapText="1"/>
    </xf>
    <xf numFmtId="0" fontId="52" fillId="0" borderId="52" xfId="0" applyFont="1" applyBorder="1" applyAlignment="1">
      <alignment vertical="top" wrapText="1"/>
    </xf>
    <xf numFmtId="0" fontId="114" fillId="35" borderId="53" xfId="0" applyFont="1" applyFill="1" applyBorder="1" applyAlignment="1">
      <alignment horizontal="left" vertical="top" wrapText="1"/>
    </xf>
    <xf numFmtId="0" fontId="57" fillId="35" borderId="15" xfId="0" applyFont="1" applyFill="1" applyBorder="1" applyAlignment="1">
      <alignment horizontal="left" vertical="top" wrapText="1"/>
    </xf>
    <xf numFmtId="0" fontId="57" fillId="35" borderId="15" xfId="0" applyFont="1" applyFill="1" applyBorder="1" applyAlignment="1">
      <alignment vertical="top" wrapText="1"/>
    </xf>
    <xf numFmtId="0" fontId="57" fillId="35" borderId="20" xfId="0" applyFont="1" applyFill="1" applyBorder="1" applyAlignment="1">
      <alignment vertical="top" wrapText="1"/>
    </xf>
    <xf numFmtId="0" fontId="57" fillId="0" borderId="61" xfId="0" applyFont="1" applyBorder="1" applyAlignment="1">
      <alignment horizontal="left" vertical="top"/>
    </xf>
    <xf numFmtId="0" fontId="57" fillId="0" borderId="62" xfId="0" applyFont="1" applyBorder="1" applyAlignment="1">
      <alignment horizontal="left" vertical="top"/>
    </xf>
    <xf numFmtId="0" fontId="49" fillId="0" borderId="61" xfId="0" applyFont="1" applyBorder="1" applyAlignment="1">
      <alignment horizontal="left" vertical="top"/>
    </xf>
    <xf numFmtId="0" fontId="56" fillId="0" borderId="62" xfId="0" applyFont="1" applyBorder="1" applyAlignment="1">
      <alignment horizontal="left" vertical="top"/>
    </xf>
    <xf numFmtId="0" fontId="116" fillId="2" borderId="9" xfId="0" applyFont="1" applyFill="1" applyBorder="1" applyAlignment="1">
      <alignment horizontal="left" vertical="top" wrapText="1"/>
    </xf>
    <xf numFmtId="0" fontId="116" fillId="2" borderId="10" xfId="0" applyFont="1" applyFill="1" applyBorder="1" applyAlignment="1">
      <alignment horizontal="center" vertical="top" wrapText="1"/>
    </xf>
    <xf numFmtId="0" fontId="116" fillId="2" borderId="11" xfId="0" applyFont="1" applyFill="1" applyBorder="1" applyAlignment="1">
      <alignment vertical="top" wrapText="1"/>
    </xf>
    <xf numFmtId="0" fontId="117" fillId="35" borderId="59" xfId="0" applyFont="1" applyFill="1" applyBorder="1" applyAlignment="1"/>
    <xf numFmtId="0" fontId="115" fillId="0" borderId="60" xfId="74" applyFont="1" applyBorder="1" applyAlignment="1">
      <alignment horizontal="left" vertical="top" wrapText="1"/>
    </xf>
    <xf numFmtId="4" fontId="55" fillId="0" borderId="2" xfId="0" applyNumberFormat="1" applyFont="1" applyBorder="1" applyAlignment="1">
      <alignment vertical="top" wrapText="1"/>
    </xf>
    <xf numFmtId="0" fontId="75" fillId="35" borderId="60" xfId="0" applyFont="1" applyFill="1" applyBorder="1" applyAlignment="1">
      <alignment horizontal="center" vertical="center"/>
    </xf>
    <xf numFmtId="0" fontId="75" fillId="35" borderId="60" xfId="0" applyFont="1" applyFill="1" applyBorder="1" applyAlignment="1">
      <alignment horizontal="center" vertical="center" wrapText="1"/>
    </xf>
    <xf numFmtId="0" fontId="52" fillId="0" borderId="0" xfId="0" applyFont="1" applyAlignment="1">
      <alignment vertical="center" wrapText="1"/>
    </xf>
    <xf numFmtId="0" fontId="111" fillId="0" borderId="0" xfId="196" applyAlignment="1">
      <alignment horizontal="left" vertical="top" wrapText="1"/>
    </xf>
    <xf numFmtId="0" fontId="37" fillId="0" borderId="0" xfId="115" applyAlignment="1">
      <alignment horizontal="left" vertical="top" wrapText="1"/>
    </xf>
    <xf numFmtId="0" fontId="56" fillId="2" borderId="39" xfId="0" applyFont="1" applyFill="1" applyBorder="1" applyAlignment="1">
      <alignment vertical="top" wrapText="1"/>
    </xf>
    <xf numFmtId="0" fontId="56" fillId="2" borderId="38" xfId="0" applyFont="1" applyFill="1" applyBorder="1" applyAlignment="1">
      <alignment vertical="top" wrapText="1"/>
    </xf>
    <xf numFmtId="0" fontId="60" fillId="0" borderId="0" xfId="0" applyFont="1" applyAlignment="1">
      <alignment horizontal="left" vertical="top" wrapText="1"/>
    </xf>
    <xf numFmtId="0" fontId="57" fillId="0" borderId="65" xfId="0" applyFont="1" applyBorder="1" applyAlignment="1">
      <alignment horizontal="center" wrapText="1"/>
    </xf>
    <xf numFmtId="0" fontId="57" fillId="0" borderId="61" xfId="0" applyFont="1" applyBorder="1" applyAlignment="1">
      <alignment vertical="top" wrapText="1"/>
    </xf>
    <xf numFmtId="0" fontId="57" fillId="0" borderId="62" xfId="0" applyFont="1" applyBorder="1" applyAlignment="1">
      <alignment vertical="top" wrapText="1"/>
    </xf>
    <xf numFmtId="0" fontId="56" fillId="0" borderId="61" xfId="0" applyFont="1" applyBorder="1" applyAlignment="1">
      <alignment vertical="top" wrapText="1"/>
    </xf>
    <xf numFmtId="0" fontId="56" fillId="0" borderId="62" xfId="0" applyFont="1" applyBorder="1" applyAlignment="1">
      <alignment vertical="top" wrapText="1"/>
    </xf>
    <xf numFmtId="0" fontId="52" fillId="0" borderId="65" xfId="0" applyFont="1" applyBorder="1" applyAlignment="1">
      <alignment vertical="top" wrapText="1"/>
    </xf>
    <xf numFmtId="0" fontId="53" fillId="36" borderId="65" xfId="0" applyFont="1" applyFill="1" applyBorder="1" applyAlignment="1">
      <alignment vertical="top" wrapText="1"/>
    </xf>
    <xf numFmtId="0" fontId="52" fillId="0" borderId="52" xfId="0" applyFont="1" applyBorder="1" applyAlignment="1">
      <alignment vertical="top"/>
    </xf>
    <xf numFmtId="165" fontId="52" fillId="0" borderId="52" xfId="0" applyNumberFormat="1" applyFont="1" applyBorder="1" applyAlignment="1">
      <alignment horizontal="left" vertical="top"/>
    </xf>
    <xf numFmtId="0" fontId="67" fillId="35" borderId="0" xfId="0" applyFont="1" applyFill="1" applyAlignment="1">
      <alignment horizontal="left" vertical="top" wrapText="1"/>
    </xf>
    <xf numFmtId="0" fontId="67" fillId="35" borderId="0" xfId="0" applyFont="1" applyFill="1" applyAlignment="1">
      <alignment horizontal="center" vertical="top"/>
    </xf>
    <xf numFmtId="0" fontId="52" fillId="35" borderId="0" xfId="0" applyFont="1" applyFill="1" applyAlignment="1">
      <alignment horizontal="center" vertical="top" wrapText="1"/>
    </xf>
    <xf numFmtId="0" fontId="119" fillId="0" borderId="52" xfId="0" applyFont="1" applyBorder="1" applyAlignment="1">
      <alignment horizontal="center" vertical="center"/>
    </xf>
    <xf numFmtId="0" fontId="67" fillId="35" borderId="52" xfId="0" applyFont="1" applyFill="1" applyBorder="1" applyAlignment="1">
      <alignment horizontal="center" vertical="top" wrapText="1"/>
    </xf>
    <xf numFmtId="0" fontId="52" fillId="0" borderId="52" xfId="40" applyFont="1" applyBorder="1" applyAlignment="1">
      <alignment vertical="top" wrapText="1"/>
    </xf>
    <xf numFmtId="0" fontId="52" fillId="0" borderId="52" xfId="40" applyFont="1" applyBorder="1" applyAlignment="1">
      <alignment vertical="top"/>
    </xf>
    <xf numFmtId="165" fontId="52" fillId="0" borderId="52" xfId="40" applyNumberFormat="1" applyFont="1" applyBorder="1" applyAlignment="1">
      <alignment horizontal="left" vertical="top" wrapText="1"/>
    </xf>
    <xf numFmtId="0" fontId="52" fillId="0" borderId="52" xfId="0" applyFont="1" applyBorder="1" applyAlignment="1">
      <alignment vertical="center" wrapText="1"/>
    </xf>
    <xf numFmtId="0" fontId="57" fillId="0" borderId="63" xfId="40" applyFont="1" applyBorder="1" applyAlignment="1">
      <alignment horizontal="left" vertical="top"/>
    </xf>
    <xf numFmtId="0" fontId="57" fillId="0" borderId="63" xfId="0" applyFont="1" applyBorder="1" applyAlignment="1">
      <alignment horizontal="left" vertical="top"/>
    </xf>
    <xf numFmtId="0" fontId="57" fillId="0" borderId="52" xfId="0" applyFont="1" applyBorder="1" applyAlignment="1">
      <alignment vertical="top" wrapText="1"/>
    </xf>
    <xf numFmtId="0" fontId="57" fillId="0" borderId="0" xfId="40" applyFont="1" applyAlignment="1">
      <alignment horizontal="left" vertical="top"/>
    </xf>
    <xf numFmtId="0" fontId="57" fillId="0" borderId="63" xfId="0" applyFont="1" applyBorder="1" applyAlignment="1">
      <alignment horizontal="left" vertical="top" shrinkToFit="1"/>
    </xf>
    <xf numFmtId="0" fontId="121" fillId="35" borderId="0" xfId="0" applyFont="1" applyFill="1" applyAlignment="1"/>
    <xf numFmtId="0" fontId="49" fillId="35" borderId="0" xfId="0" applyFont="1" applyFill="1" applyAlignment="1">
      <alignment vertical="top" wrapText="1"/>
    </xf>
    <xf numFmtId="0" fontId="0" fillId="35" borderId="0" xfId="0" applyFill="1" applyAlignment="1">
      <alignment vertical="top" wrapText="1"/>
    </xf>
    <xf numFmtId="0" fontId="52" fillId="0" borderId="66" xfId="0" applyFont="1" applyBorder="1" applyAlignment="1">
      <alignment vertical="top" wrapText="1"/>
    </xf>
    <xf numFmtId="0" fontId="52" fillId="0" borderId="66" xfId="0" applyFont="1" applyBorder="1">
      <alignment wrapText="1"/>
    </xf>
    <xf numFmtId="0" fontId="49" fillId="0" borderId="57" xfId="0" applyFont="1" applyBorder="1" applyAlignment="1">
      <alignment vertical="top" wrapText="1"/>
    </xf>
    <xf numFmtId="0" fontId="49" fillId="0" borderId="61" xfId="0" applyFont="1" applyBorder="1" applyAlignment="1">
      <alignment vertical="top" wrapText="1"/>
    </xf>
    <xf numFmtId="0" fontId="49" fillId="0" borderId="62" xfId="0" applyFont="1" applyBorder="1" applyAlignment="1">
      <alignment vertical="top" wrapText="1"/>
    </xf>
    <xf numFmtId="0" fontId="49" fillId="0" borderId="64" xfId="0" applyFont="1" applyBorder="1" applyAlignment="1">
      <alignment vertical="top"/>
    </xf>
    <xf numFmtId="0" fontId="57" fillId="0" borderId="66" xfId="0" applyFont="1" applyBorder="1" applyAlignment="1">
      <alignment vertical="top" wrapText="1"/>
    </xf>
    <xf numFmtId="0" fontId="48" fillId="0" borderId="61" xfId="0" applyFont="1" applyBorder="1" applyAlignment="1">
      <alignment vertical="top" wrapText="1"/>
    </xf>
    <xf numFmtId="0" fontId="48" fillId="0" borderId="61" xfId="0" applyFont="1" applyBorder="1" applyAlignment="1">
      <alignment horizontal="left" vertical="top"/>
    </xf>
    <xf numFmtId="0" fontId="48" fillId="0" borderId="62" xfId="0" applyFont="1" applyBorder="1" applyAlignment="1">
      <alignment horizontal="left" vertical="top"/>
    </xf>
    <xf numFmtId="0" fontId="52" fillId="35" borderId="66" xfId="0" applyFont="1" applyFill="1" applyBorder="1" applyAlignment="1">
      <alignment vertical="top" wrapText="1"/>
    </xf>
    <xf numFmtId="0" fontId="52" fillId="0" borderId="66" xfId="110" applyFont="1" applyBorder="1" applyAlignment="1">
      <alignment vertical="top" wrapText="1"/>
    </xf>
    <xf numFmtId="0" fontId="52" fillId="0" borderId="66" xfId="0" applyFont="1" applyBorder="1" applyAlignment="1">
      <alignment vertical="top"/>
    </xf>
    <xf numFmtId="0" fontId="54" fillId="0" borderId="66" xfId="0" applyFont="1" applyBorder="1" applyAlignment="1">
      <alignment vertical="center"/>
    </xf>
    <xf numFmtId="4" fontId="49" fillId="0" borderId="66" xfId="0" applyNumberFormat="1" applyFont="1" applyBorder="1" applyAlignment="1">
      <alignment horizontal="right" vertical="top" wrapText="1"/>
    </xf>
    <xf numFmtId="0" fontId="75" fillId="0" borderId="0" xfId="0" applyFont="1" applyAlignment="1">
      <alignment vertical="top" wrapText="1"/>
    </xf>
    <xf numFmtId="0" fontId="54" fillId="0" borderId="0" xfId="0" applyFont="1" applyAlignment="1">
      <alignment horizontal="left" vertical="top" wrapText="1"/>
    </xf>
    <xf numFmtId="0" fontId="73" fillId="2" borderId="1" xfId="0" applyFont="1" applyFill="1" applyBorder="1" applyAlignment="1">
      <alignment vertical="top" wrapText="1"/>
    </xf>
    <xf numFmtId="0" fontId="73" fillId="0" borderId="4" xfId="0" applyFont="1" applyBorder="1" applyAlignment="1">
      <alignment vertical="top" wrapText="1"/>
    </xf>
    <xf numFmtId="0" fontId="54" fillId="0" borderId="7" xfId="0" applyFont="1" applyBorder="1" applyAlignment="1">
      <alignment vertical="top" wrapText="1"/>
    </xf>
    <xf numFmtId="0" fontId="68" fillId="0" borderId="7" xfId="0" applyFont="1" applyBorder="1" applyAlignment="1">
      <alignment vertical="top" wrapText="1"/>
    </xf>
    <xf numFmtId="0" fontId="73" fillId="0" borderId="5" xfId="0" applyFont="1" applyBorder="1" applyAlignment="1">
      <alignment vertical="top" wrapText="1"/>
    </xf>
    <xf numFmtId="0" fontId="59" fillId="2" borderId="29" xfId="0" applyFont="1" applyFill="1" applyBorder="1" applyAlignment="1">
      <alignment vertical="top" wrapText="1"/>
    </xf>
    <xf numFmtId="0" fontId="59" fillId="2" borderId="28" xfId="0" applyFont="1" applyFill="1" applyBorder="1" applyAlignment="1">
      <alignment vertical="top" wrapText="1"/>
    </xf>
    <xf numFmtId="0" fontId="59" fillId="2" borderId="26" xfId="0" applyFont="1" applyFill="1" applyBorder="1" applyAlignment="1">
      <alignment vertical="top" wrapText="1"/>
    </xf>
    <xf numFmtId="4" fontId="76" fillId="0" borderId="0" xfId="0" applyNumberFormat="1" applyFont="1" applyAlignment="1">
      <alignment vertical="top" wrapText="1"/>
    </xf>
    <xf numFmtId="0" fontId="59" fillId="35" borderId="0" xfId="0" applyFont="1" applyFill="1" applyAlignment="1">
      <alignment vertical="top" wrapText="1"/>
    </xf>
    <xf numFmtId="0" fontId="67" fillId="35" borderId="0" xfId="0" applyFont="1" applyFill="1" applyAlignment="1"/>
    <xf numFmtId="0" fontId="67" fillId="35" borderId="66" xfId="0" applyFont="1" applyFill="1" applyBorder="1" applyAlignment="1"/>
    <xf numFmtId="0" fontId="37" fillId="0" borderId="0" xfId="0" applyFont="1" applyAlignment="1">
      <alignment vertical="center" wrapText="1"/>
    </xf>
    <xf numFmtId="0" fontId="123" fillId="0" borderId="0" xfId="0" applyFont="1" applyAlignment="1">
      <alignment vertical="top" wrapText="1"/>
    </xf>
    <xf numFmtId="0" fontId="68" fillId="0" borderId="7" xfId="0" applyFont="1" applyBorder="1" applyAlignment="1">
      <alignment vertical="top"/>
    </xf>
    <xf numFmtId="0" fontId="52" fillId="0" borderId="0" xfId="196" applyFont="1"/>
    <xf numFmtId="0" fontId="52" fillId="35" borderId="0" xfId="39" applyFont="1" applyFill="1" applyAlignment="1">
      <alignment horizontal="left" vertical="top" wrapText="1"/>
    </xf>
    <xf numFmtId="49" fontId="52" fillId="0" borderId="0" xfId="196" applyNumberFormat="1" applyFont="1" applyAlignment="1">
      <alignment wrapText="1"/>
    </xf>
    <xf numFmtId="0" fontId="52" fillId="35" borderId="0" xfId="39" applyFont="1" applyFill="1" applyAlignment="1">
      <alignment horizontal="left" wrapText="1"/>
    </xf>
    <xf numFmtId="0" fontId="115" fillId="0" borderId="60" xfId="74" applyFont="1" applyBorder="1" applyAlignment="1">
      <alignment horizontal="left" wrapText="1"/>
    </xf>
    <xf numFmtId="0" fontId="117" fillId="35" borderId="59" xfId="0" applyFont="1" applyFill="1" applyBorder="1" applyAlignment="1">
      <alignment vertical="top" wrapText="1"/>
    </xf>
    <xf numFmtId="0" fontId="43" fillId="35" borderId="59" xfId="0" applyFont="1" applyFill="1" applyBorder="1" applyAlignment="1">
      <alignment vertical="top" wrapText="1"/>
    </xf>
    <xf numFmtId="0" fontId="115" fillId="0" borderId="60" xfId="74" applyFont="1" applyBorder="1" applyAlignment="1">
      <alignment vertical="top" wrapText="1"/>
    </xf>
    <xf numFmtId="0" fontId="67" fillId="0" borderId="0" xfId="0" applyFont="1" applyAlignment="1"/>
    <xf numFmtId="0" fontId="48" fillId="2" borderId="9" xfId="0" applyFont="1" applyFill="1" applyBorder="1" applyAlignment="1">
      <alignment horizontal="left" vertical="top"/>
    </xf>
    <xf numFmtId="0" fontId="48" fillId="2" borderId="17" xfId="0" applyFont="1" applyFill="1" applyBorder="1" applyAlignment="1">
      <alignment horizontal="left" vertical="top"/>
    </xf>
    <xf numFmtId="0" fontId="37" fillId="0" borderId="0" xfId="0" applyFont="1" applyAlignment="1">
      <alignment horizontal="center" vertical="top"/>
    </xf>
    <xf numFmtId="0" fontId="37" fillId="3" borderId="0" xfId="0" applyFont="1" applyFill="1" applyAlignment="1">
      <alignment horizontal="center" vertical="top"/>
    </xf>
    <xf numFmtId="0" fontId="41" fillId="0" borderId="0" xfId="0" applyFont="1" applyAlignment="1">
      <alignment horizontal="left" vertical="top" wrapText="1"/>
    </xf>
    <xf numFmtId="0" fontId="56" fillId="36" borderId="2" xfId="0" applyFont="1" applyFill="1" applyBorder="1" applyAlignment="1">
      <alignment vertical="top" wrapText="1"/>
    </xf>
    <xf numFmtId="0" fontId="67" fillId="35" borderId="66" xfId="0" applyFont="1" applyFill="1" applyBorder="1">
      <alignment wrapText="1"/>
    </xf>
    <xf numFmtId="165" fontId="99" fillId="0" borderId="0" xfId="0" applyNumberFormat="1" applyFont="1" applyAlignment="1">
      <alignment horizontal="left" vertical="top"/>
    </xf>
    <xf numFmtId="0" fontId="125" fillId="0" borderId="0" xfId="41" applyFont="1" applyAlignment="1">
      <alignment horizontal="left" vertical="top" wrapText="1"/>
    </xf>
    <xf numFmtId="0" fontId="63" fillId="0" borderId="0" xfId="41" applyFont="1" applyAlignment="1">
      <alignment horizontal="left" vertical="top" wrapText="1"/>
    </xf>
    <xf numFmtId="0" fontId="52" fillId="35" borderId="66" xfId="0" applyFont="1" applyFill="1" applyBorder="1" applyAlignment="1">
      <alignment vertical="top"/>
    </xf>
    <xf numFmtId="0" fontId="52" fillId="0" borderId="63" xfId="0" applyFont="1" applyBorder="1" applyAlignment="1">
      <alignment vertical="top" wrapText="1"/>
    </xf>
    <xf numFmtId="0" fontId="44" fillId="0" borderId="8" xfId="0" applyFont="1" applyBorder="1" applyAlignment="1">
      <alignment vertical="top" wrapText="1"/>
    </xf>
    <xf numFmtId="0" fontId="52" fillId="0" borderId="63" xfId="0" applyFont="1" applyBorder="1" applyAlignment="1">
      <alignment vertical="top"/>
    </xf>
    <xf numFmtId="4" fontId="49" fillId="0" borderId="63" xfId="0" applyNumberFormat="1" applyFont="1" applyBorder="1" applyAlignment="1">
      <alignment horizontal="right" vertical="top" wrapText="1"/>
    </xf>
    <xf numFmtId="0" fontId="52" fillId="0" borderId="68" xfId="0" applyFont="1" applyBorder="1" applyAlignment="1">
      <alignment vertical="top"/>
    </xf>
    <xf numFmtId="0" fontId="52" fillId="0" borderId="68" xfId="0" applyFont="1" applyBorder="1" applyAlignment="1">
      <alignment vertical="top" wrapText="1"/>
    </xf>
    <xf numFmtId="4" fontId="0" fillId="0" borderId="7" xfId="0" applyNumberFormat="1" applyBorder="1" applyAlignment="1">
      <alignment vertical="top" wrapText="1"/>
    </xf>
    <xf numFmtId="0" fontId="44" fillId="0" borderId="66" xfId="0" applyFont="1" applyBorder="1" applyAlignment="1">
      <alignment vertical="top" wrapText="1"/>
    </xf>
    <xf numFmtId="4" fontId="44" fillId="0" borderId="66" xfId="0" applyNumberFormat="1" applyFont="1" applyBorder="1" applyAlignment="1">
      <alignment vertical="top" wrapText="1"/>
    </xf>
    <xf numFmtId="4" fontId="44" fillId="0" borderId="66" xfId="0" applyNumberFormat="1" applyFont="1" applyBorder="1" applyAlignment="1">
      <alignment horizontal="right" vertical="top" wrapText="1"/>
    </xf>
    <xf numFmtId="0" fontId="52" fillId="3" borderId="66" xfId="0" applyFont="1" applyFill="1" applyBorder="1" applyAlignment="1"/>
    <xf numFmtId="0" fontId="0" fillId="0" borderId="7" xfId="0" applyBorder="1" applyAlignment="1">
      <alignment vertical="top" wrapText="1"/>
    </xf>
    <xf numFmtId="0" fontId="52" fillId="0" borderId="66" xfId="0" applyFont="1" applyBorder="1" applyAlignment="1"/>
    <xf numFmtId="4" fontId="52" fillId="0" borderId="4" xfId="0" applyNumberFormat="1" applyFont="1" applyBorder="1" applyAlignment="1">
      <alignment vertical="top" wrapText="1"/>
    </xf>
    <xf numFmtId="0" fontId="57" fillId="0" borderId="66" xfId="0" applyFont="1" applyBorder="1" applyAlignment="1">
      <alignment horizontal="left" vertical="top" wrapText="1"/>
    </xf>
    <xf numFmtId="0" fontId="56" fillId="0" borderId="66" xfId="0" applyFont="1" applyBorder="1" applyAlignment="1">
      <alignment vertical="top" wrapText="1"/>
    </xf>
    <xf numFmtId="0" fontId="52" fillId="35" borderId="66" xfId="40" applyFont="1" applyFill="1" applyBorder="1" applyAlignment="1">
      <alignment horizontal="left" vertical="top" wrapText="1"/>
    </xf>
    <xf numFmtId="0" fontId="52" fillId="0" borderId="0" xfId="115" applyFont="1" applyAlignment="1">
      <alignment horizontal="left" vertical="top" wrapText="1"/>
    </xf>
    <xf numFmtId="0" fontId="0" fillId="0" borderId="67" xfId="0" applyBorder="1" applyAlignment="1">
      <alignment horizontal="left" vertical="top" wrapText="1"/>
    </xf>
    <xf numFmtId="0" fontId="67" fillId="0" borderId="0" xfId="0" applyFont="1" applyAlignment="1">
      <alignment vertical="top" wrapText="1"/>
    </xf>
    <xf numFmtId="0" fontId="67" fillId="0" borderId="0" xfId="115" applyFont="1"/>
    <xf numFmtId="0" fontId="59" fillId="0" borderId="0" xfId="0" applyFont="1" applyAlignment="1">
      <alignment horizontal="left" wrapText="1" indent="4"/>
    </xf>
    <xf numFmtId="0" fontId="73" fillId="2" borderId="9" xfId="0" applyFont="1" applyFill="1" applyBorder="1" applyAlignment="1">
      <alignment horizontal="left" vertical="top"/>
    </xf>
    <xf numFmtId="0" fontId="73" fillId="2" borderId="10" xfId="0" applyFont="1" applyFill="1" applyBorder="1" applyAlignment="1">
      <alignment vertical="top" wrapText="1"/>
    </xf>
    <xf numFmtId="0" fontId="42" fillId="3" borderId="5" xfId="0" applyFont="1" applyFill="1" applyBorder="1" applyAlignment="1">
      <alignment horizontal="left" vertical="top"/>
    </xf>
    <xf numFmtId="0" fontId="73" fillId="0" borderId="5" xfId="0" applyFont="1" applyBorder="1" applyAlignment="1"/>
    <xf numFmtId="0" fontId="42" fillId="0" borderId="5" xfId="0" applyFont="1" applyBorder="1">
      <alignment wrapText="1"/>
    </xf>
    <xf numFmtId="0" fontId="42" fillId="35" borderId="5" xfId="20" applyFont="1" applyFill="1" applyBorder="1" applyAlignment="1" applyProtection="1">
      <alignment vertical="center" wrapText="1"/>
    </xf>
    <xf numFmtId="0" fontId="42" fillId="35" borderId="5" xfId="0" applyFont="1" applyFill="1" applyBorder="1" applyAlignment="1">
      <alignment vertical="top"/>
    </xf>
    <xf numFmtId="0" fontId="42" fillId="35" borderId="5" xfId="0" applyFont="1" applyFill="1" applyBorder="1">
      <alignment wrapText="1"/>
    </xf>
    <xf numFmtId="0" fontId="73" fillId="0" borderId="53" xfId="0" applyFont="1" applyBorder="1" applyAlignment="1">
      <alignment vertical="top"/>
    </xf>
    <xf numFmtId="0" fontId="42" fillId="0" borderId="53" xfId="0" applyFont="1" applyBorder="1" applyAlignment="1">
      <alignment vertical="top" wrapText="1"/>
    </xf>
    <xf numFmtId="0" fontId="73" fillId="0" borderId="5" xfId="0" applyFont="1" applyBorder="1" applyAlignment="1">
      <alignment horizontal="left" vertical="top"/>
    </xf>
    <xf numFmtId="0" fontId="42" fillId="0" borderId="5" xfId="0" applyFont="1" applyBorder="1" applyAlignment="1">
      <alignment horizontal="left" vertical="top"/>
    </xf>
    <xf numFmtId="0" fontId="73" fillId="0" borderId="53" xfId="0" applyFont="1" applyBorder="1" applyAlignment="1">
      <alignment horizontal="left" vertical="top"/>
    </xf>
    <xf numFmtId="0" fontId="42" fillId="0" borderId="53" xfId="0" applyFont="1" applyBorder="1" applyAlignment="1">
      <alignment horizontal="left" vertical="top" wrapText="1"/>
    </xf>
    <xf numFmtId="0" fontId="42" fillId="0" borderId="66" xfId="0" applyFont="1" applyBorder="1" applyAlignment="1">
      <alignment horizontal="left" vertical="top" wrapText="1"/>
    </xf>
    <xf numFmtId="0" fontId="42" fillId="0" borderId="53" xfId="0" applyFont="1" applyBorder="1" applyAlignment="1">
      <alignment horizontal="left" vertical="top"/>
    </xf>
    <xf numFmtId="0" fontId="42" fillId="0" borderId="0" xfId="0" applyFont="1" applyAlignment="1">
      <alignment vertical="top"/>
    </xf>
    <xf numFmtId="0" fontId="42" fillId="2" borderId="29" xfId="0" applyFont="1" applyFill="1" applyBorder="1" applyAlignment="1">
      <alignment vertical="top" wrapText="1"/>
    </xf>
    <xf numFmtId="0" fontId="42" fillId="2" borderId="28" xfId="0" applyFont="1" applyFill="1" applyBorder="1" applyAlignment="1">
      <alignment vertical="top" wrapText="1"/>
    </xf>
    <xf numFmtId="0" fontId="42" fillId="2" borderId="26" xfId="0" applyFont="1" applyFill="1" applyBorder="1" applyAlignment="1">
      <alignment vertical="top" wrapText="1"/>
    </xf>
    <xf numFmtId="0" fontId="73" fillId="0" borderId="0" xfId="0" applyFont="1" applyAlignment="1">
      <alignment horizontal="left" vertical="top"/>
    </xf>
    <xf numFmtId="0" fontId="127" fillId="0" borderId="0" xfId="0" applyFont="1" applyAlignment="1">
      <alignment horizontal="left" vertical="top" wrapText="1"/>
    </xf>
    <xf numFmtId="0" fontId="42" fillId="0" borderId="0" xfId="0" applyFont="1" applyAlignment="1">
      <alignment horizontal="left" vertical="top"/>
    </xf>
    <xf numFmtId="0" fontId="42" fillId="0" borderId="0" xfId="0" applyFont="1" applyAlignment="1">
      <alignment horizontal="left" wrapText="1" indent="4"/>
    </xf>
    <xf numFmtId="0" fontId="52" fillId="0" borderId="59" xfId="0" applyFont="1" applyBorder="1" applyAlignment="1"/>
    <xf numFmtId="0" fontId="52" fillId="0" borderId="70" xfId="0" applyFont="1" applyBorder="1" applyAlignment="1"/>
    <xf numFmtId="0" fontId="52" fillId="0" borderId="70" xfId="0" applyFont="1" applyBorder="1" applyAlignment="1">
      <alignment vertical="top" wrapText="1"/>
    </xf>
    <xf numFmtId="0" fontId="114" fillId="35" borderId="70" xfId="0" applyFont="1" applyFill="1" applyBorder="1" applyAlignment="1">
      <alignment horizontal="left" vertical="top" wrapText="1"/>
    </xf>
    <xf numFmtId="4" fontId="49" fillId="0" borderId="72" xfId="0" applyNumberFormat="1" applyFont="1" applyBorder="1" applyAlignment="1">
      <alignment horizontal="right" vertical="top" wrapText="1"/>
    </xf>
    <xf numFmtId="165" fontId="52" fillId="0" borderId="70" xfId="0" applyNumberFormat="1" applyFont="1" applyBorder="1" applyAlignment="1">
      <alignment horizontal="right" vertical="top"/>
    </xf>
    <xf numFmtId="0" fontId="49" fillId="3" borderId="72" xfId="0" applyFont="1" applyFill="1" applyBorder="1" applyAlignment="1">
      <alignment horizontal="left" wrapText="1"/>
    </xf>
    <xf numFmtId="0" fontId="49" fillId="3" borderId="72" xfId="0" applyFont="1" applyFill="1" applyBorder="1" applyAlignment="1">
      <alignment horizontal="right" wrapText="1"/>
    </xf>
    <xf numFmtId="0" fontId="52" fillId="0" borderId="70" xfId="40" applyFont="1" applyBorder="1" applyAlignment="1">
      <alignment vertical="top" wrapText="1"/>
    </xf>
    <xf numFmtId="0" fontId="52" fillId="0" borderId="70" xfId="40" applyFont="1" applyBorder="1" applyAlignment="1">
      <alignment vertical="top"/>
    </xf>
    <xf numFmtId="165" fontId="52" fillId="0" borderId="70" xfId="40" applyNumberFormat="1" applyFont="1" applyBorder="1" applyAlignment="1">
      <alignment horizontal="left" vertical="top" wrapText="1"/>
    </xf>
    <xf numFmtId="0" fontId="52" fillId="0" borderId="52" xfId="20" applyFont="1" applyBorder="1" applyAlignment="1" applyProtection="1">
      <alignment vertical="center" wrapText="1"/>
    </xf>
    <xf numFmtId="0" fontId="57" fillId="0" borderId="72" xfId="0" applyFont="1" applyBorder="1" applyAlignment="1">
      <alignment horizontal="left" vertical="top"/>
    </xf>
    <xf numFmtId="0" fontId="75" fillId="35" borderId="73" xfId="0" applyFont="1" applyFill="1" applyBorder="1" applyAlignment="1">
      <alignment vertical="center"/>
    </xf>
    <xf numFmtId="0" fontId="75" fillId="35" borderId="73" xfId="0" applyFont="1" applyFill="1" applyBorder="1" applyAlignment="1">
      <alignment horizontal="center" vertical="center" wrapText="1"/>
    </xf>
    <xf numFmtId="0" fontId="48" fillId="2" borderId="13" xfId="0" applyFont="1" applyFill="1" applyBorder="1" applyAlignment="1">
      <alignment horizontal="left" vertical="top" wrapText="1"/>
    </xf>
    <xf numFmtId="0" fontId="48" fillId="2" borderId="74" xfId="0" applyFont="1" applyFill="1" applyBorder="1" applyAlignment="1">
      <alignment vertical="top" wrapText="1"/>
    </xf>
    <xf numFmtId="0" fontId="43" fillId="35" borderId="0" xfId="0" applyFont="1" applyFill="1">
      <alignment wrapText="1"/>
    </xf>
    <xf numFmtId="0" fontId="52" fillId="0" borderId="0" xfId="115" applyFont="1"/>
    <xf numFmtId="0" fontId="52" fillId="0" borderId="0" xfId="0" applyFont="1" applyAlignment="1">
      <alignment horizontal="center" vertical="top" wrapText="1"/>
    </xf>
    <xf numFmtId="0" fontId="52" fillId="0" borderId="70" xfId="115" applyFont="1" applyBorder="1"/>
    <xf numFmtId="0" fontId="52" fillId="0" borderId="70" xfId="115" applyFont="1" applyBorder="1" applyAlignment="1">
      <alignment wrapText="1"/>
    </xf>
    <xf numFmtId="0" fontId="52" fillId="0" borderId="70" xfId="0" applyFont="1" applyBorder="1">
      <alignment wrapText="1"/>
    </xf>
    <xf numFmtId="0" fontId="52" fillId="0" borderId="67" xfId="0" applyFont="1" applyBorder="1" applyAlignment="1"/>
    <xf numFmtId="0" fontId="52" fillId="0" borderId="67" xfId="0" applyFont="1" applyBorder="1">
      <alignment wrapText="1"/>
    </xf>
    <xf numFmtId="0" fontId="53" fillId="37" borderId="70" xfId="0" applyFont="1" applyFill="1" applyBorder="1" applyAlignment="1">
      <alignment horizontal="center"/>
    </xf>
    <xf numFmtId="0" fontId="48" fillId="35" borderId="0" xfId="0" applyFont="1" applyFill="1" applyAlignment="1">
      <alignment horizontal="left" vertical="top" wrapText="1"/>
    </xf>
    <xf numFmtId="0" fontId="48" fillId="0" borderId="0" xfId="39" applyFont="1" applyAlignment="1">
      <alignment horizontal="left" vertical="top" wrapText="1"/>
    </xf>
    <xf numFmtId="0" fontId="48" fillId="0" borderId="0" xfId="39" applyFont="1" applyAlignment="1">
      <alignment horizontal="center" vertical="top" wrapText="1"/>
    </xf>
    <xf numFmtId="0" fontId="52" fillId="0" borderId="69" xfId="110" applyFont="1" applyBorder="1" applyAlignment="1">
      <alignment vertical="top" wrapText="1"/>
    </xf>
    <xf numFmtId="165" fontId="52" fillId="0" borderId="69" xfId="110" applyNumberFormat="1" applyFont="1" applyBorder="1" applyAlignment="1">
      <alignment horizontal="left" vertical="top" wrapText="1"/>
    </xf>
    <xf numFmtId="0" fontId="52" fillId="0" borderId="72" xfId="110" applyFont="1" applyBorder="1" applyAlignment="1">
      <alignment vertical="top" wrapText="1"/>
    </xf>
    <xf numFmtId="0" fontId="129" fillId="0" borderId="0" xfId="110" applyFont="1" applyAlignment="1">
      <alignment vertical="top" wrapText="1"/>
    </xf>
    <xf numFmtId="0" fontId="130" fillId="0" borderId="0" xfId="110" applyFont="1" applyAlignment="1">
      <alignment vertical="top" wrapText="1"/>
    </xf>
    <xf numFmtId="165" fontId="131" fillId="0" borderId="0" xfId="110" applyNumberFormat="1" applyFont="1" applyAlignment="1">
      <alignment horizontal="left" vertical="top" wrapText="1"/>
    </xf>
    <xf numFmtId="0" fontId="132" fillId="0" borderId="0" xfId="110" applyFont="1" applyAlignment="1">
      <alignment vertical="top" wrapText="1"/>
    </xf>
    <xf numFmtId="0" fontId="133" fillId="0" borderId="0" xfId="20" applyFont="1" applyAlignment="1" applyProtection="1"/>
    <xf numFmtId="0" fontId="131" fillId="0" borderId="0" xfId="110" applyFont="1" applyAlignment="1">
      <alignment vertical="top" wrapText="1"/>
    </xf>
    <xf numFmtId="0" fontId="53" fillId="37" borderId="60" xfId="0" applyFont="1" applyFill="1" applyBorder="1" applyAlignment="1">
      <alignment horizontal="center"/>
    </xf>
    <xf numFmtId="0" fontId="53" fillId="0" borderId="70" xfId="39" applyFont="1" applyBorder="1" applyAlignment="1">
      <alignment horizontal="center" vertical="top" wrapText="1"/>
    </xf>
    <xf numFmtId="0" fontId="75" fillId="35" borderId="71" xfId="0" applyFont="1" applyFill="1" applyBorder="1" applyAlignment="1">
      <alignment horizontal="center" vertical="center" wrapText="1"/>
    </xf>
    <xf numFmtId="0" fontId="57" fillId="0" borderId="70" xfId="0" applyFont="1" applyBorder="1" applyAlignment="1">
      <alignment vertical="top" wrapText="1"/>
    </xf>
    <xf numFmtId="0" fontId="56" fillId="0" borderId="70" xfId="0" applyFont="1" applyBorder="1" applyAlignment="1">
      <alignment vertical="top" wrapText="1"/>
    </xf>
    <xf numFmtId="0" fontId="57" fillId="0" borderId="70" xfId="0" applyFont="1" applyBorder="1" applyAlignment="1">
      <alignment horizontal="left" vertical="top" wrapText="1"/>
    </xf>
    <xf numFmtId="0" fontId="48" fillId="2" borderId="70" xfId="0" applyFont="1" applyFill="1" applyBorder="1" applyAlignment="1">
      <alignment horizontal="left" vertical="top" wrapText="1"/>
    </xf>
    <xf numFmtId="0" fontId="48" fillId="2" borderId="70" xfId="0" applyFont="1" applyFill="1" applyBorder="1" applyAlignment="1">
      <alignment horizontal="center" vertical="top" wrapText="1"/>
    </xf>
    <xf numFmtId="4" fontId="48" fillId="2" borderId="70" xfId="0" applyNumberFormat="1" applyFont="1" applyFill="1" applyBorder="1" applyAlignment="1">
      <alignment vertical="top" wrapText="1"/>
    </xf>
    <xf numFmtId="4" fontId="48" fillId="2" borderId="70" xfId="0" applyNumberFormat="1" applyFont="1" applyFill="1" applyBorder="1" applyAlignment="1">
      <alignment horizontal="right" vertical="top" wrapText="1"/>
    </xf>
    <xf numFmtId="4" fontId="48" fillId="35" borderId="70" xfId="0" applyNumberFormat="1" applyFont="1" applyFill="1" applyBorder="1" applyAlignment="1">
      <alignment vertical="top" wrapText="1"/>
    </xf>
    <xf numFmtId="4" fontId="48" fillId="35" borderId="70" xfId="0" applyNumberFormat="1" applyFont="1" applyFill="1" applyBorder="1" applyAlignment="1">
      <alignment horizontal="right" vertical="top" wrapText="1"/>
    </xf>
    <xf numFmtId="0" fontId="48" fillId="35" borderId="70" xfId="0" applyFont="1" applyFill="1" applyBorder="1" applyAlignment="1">
      <alignment vertical="top" wrapText="1"/>
    </xf>
    <xf numFmtId="0" fontId="0" fillId="0" borderId="70" xfId="0" applyBorder="1" applyAlignment="1">
      <alignment vertical="top" wrapText="1"/>
    </xf>
    <xf numFmtId="0" fontId="52" fillId="0" borderId="63" xfId="0" applyFont="1" applyBorder="1" applyAlignment="1">
      <alignment horizontal="right" vertical="top" wrapText="1"/>
    </xf>
    <xf numFmtId="0" fontId="52" fillId="0" borderId="68" xfId="0" applyFont="1" applyBorder="1" applyAlignment="1">
      <alignment horizontal="right" vertical="top" wrapText="1"/>
    </xf>
    <xf numFmtId="0" fontId="55" fillId="0" borderId="2" xfId="0" applyFont="1" applyBorder="1" applyAlignment="1">
      <alignment horizontal="right" vertical="top" wrapText="1"/>
    </xf>
    <xf numFmtId="0" fontId="52" fillId="0" borderId="0" xfId="0" applyFont="1" applyAlignment="1">
      <alignment horizontal="right" vertical="top" wrapText="1"/>
    </xf>
    <xf numFmtId="0" fontId="48" fillId="2" borderId="2" xfId="0" applyFont="1" applyFill="1" applyBorder="1" applyAlignment="1">
      <alignment horizontal="right" vertical="top" wrapText="1"/>
    </xf>
    <xf numFmtId="0" fontId="52" fillId="0" borderId="4" xfId="0" applyFont="1" applyBorder="1" applyAlignment="1">
      <alignment horizontal="right" vertical="top" wrapText="1"/>
    </xf>
    <xf numFmtId="0" fontId="52" fillId="0" borderId="6" xfId="0" applyFont="1" applyBorder="1" applyAlignment="1">
      <alignment horizontal="right" vertical="top" wrapText="1"/>
    </xf>
    <xf numFmtId="0" fontId="48" fillId="2" borderId="18" xfId="0" applyFont="1" applyFill="1" applyBorder="1" applyAlignment="1">
      <alignment horizontal="right" vertical="top" wrapText="1"/>
    </xf>
    <xf numFmtId="0" fontId="44" fillId="3" borderId="66" xfId="0" applyFont="1" applyFill="1" applyBorder="1" applyAlignment="1">
      <alignment horizontal="right" vertical="top" wrapText="1"/>
    </xf>
    <xf numFmtId="0" fontId="52" fillId="0" borderId="66" xfId="0" applyFont="1" applyBorder="1" applyAlignment="1">
      <alignment horizontal="right" vertical="top" wrapText="1"/>
    </xf>
    <xf numFmtId="4" fontId="52" fillId="0" borderId="70" xfId="0" applyNumberFormat="1" applyFont="1" applyBorder="1" applyAlignment="1">
      <alignment vertical="top" wrapText="1"/>
    </xf>
    <xf numFmtId="0" fontId="55" fillId="0" borderId="0" xfId="0" applyFont="1" applyAlignment="1">
      <alignment horizontal="right" vertical="top" wrapText="1"/>
    </xf>
    <xf numFmtId="4" fontId="49" fillId="0" borderId="70" xfId="0" applyNumberFormat="1" applyFont="1" applyBorder="1" applyAlignment="1">
      <alignment horizontal="right" vertical="top" wrapText="1"/>
    </xf>
    <xf numFmtId="0" fontId="52" fillId="3" borderId="70" xfId="0" applyFont="1" applyFill="1" applyBorder="1" applyAlignment="1"/>
    <xf numFmtId="0" fontId="52" fillId="0" borderId="70" xfId="0" applyFont="1" applyBorder="1" applyAlignment="1">
      <alignment horizontal="right" vertical="top" wrapText="1"/>
    </xf>
    <xf numFmtId="0" fontId="54" fillId="0" borderId="70" xfId="0" applyFont="1" applyBorder="1" applyAlignment="1">
      <alignment vertical="top"/>
    </xf>
    <xf numFmtId="0" fontId="55" fillId="0" borderId="70" xfId="0" applyFont="1" applyBorder="1" applyAlignment="1">
      <alignment horizontal="right" vertical="top" wrapText="1"/>
    </xf>
    <xf numFmtId="4" fontId="54" fillId="0" borderId="70" xfId="0" applyNumberFormat="1" applyFont="1" applyBorder="1" applyAlignment="1">
      <alignment vertical="top" wrapText="1"/>
    </xf>
    <xf numFmtId="2" fontId="52" fillId="0" borderId="70" xfId="0" applyNumberFormat="1" applyFont="1" applyBorder="1" applyAlignment="1">
      <alignment vertical="top" wrapText="1"/>
    </xf>
    <xf numFmtId="0" fontId="49" fillId="3" borderId="72" xfId="0" applyFont="1" applyFill="1" applyBorder="1" applyAlignment="1">
      <alignment vertical="top" wrapText="1"/>
    </xf>
    <xf numFmtId="0" fontId="135" fillId="35" borderId="70" xfId="0" applyFont="1" applyFill="1" applyBorder="1" applyAlignment="1">
      <alignment vertical="top" wrapText="1"/>
    </xf>
    <xf numFmtId="0" fontId="52" fillId="35" borderId="70" xfId="0" applyFont="1" applyFill="1" applyBorder="1" applyAlignment="1">
      <alignment horizontal="left" vertical="top" wrapText="1"/>
    </xf>
    <xf numFmtId="0" fontId="49" fillId="35" borderId="70" xfId="0" applyFont="1" applyFill="1" applyBorder="1" applyAlignment="1"/>
    <xf numFmtId="0" fontId="67" fillId="35" borderId="59" xfId="0" applyFont="1" applyFill="1" applyBorder="1">
      <alignment wrapText="1"/>
    </xf>
    <xf numFmtId="0" fontId="52" fillId="35" borderId="70" xfId="0" applyFont="1" applyFill="1" applyBorder="1" applyAlignment="1">
      <alignment vertical="top" wrapText="1"/>
    </xf>
    <xf numFmtId="0" fontId="136" fillId="35" borderId="70" xfId="0" applyFont="1" applyFill="1" applyBorder="1" applyAlignment="1"/>
    <xf numFmtId="0" fontId="49" fillId="35" borderId="68" xfId="0" applyFont="1" applyFill="1" applyBorder="1" applyAlignment="1"/>
    <xf numFmtId="165" fontId="52" fillId="0" borderId="70" xfId="0" applyNumberFormat="1" applyFont="1" applyBorder="1" applyAlignment="1">
      <alignment horizontal="left" vertical="top"/>
    </xf>
    <xf numFmtId="0" fontId="52" fillId="35" borderId="70" xfId="115" applyFont="1" applyFill="1" applyBorder="1"/>
    <xf numFmtId="0" fontId="52" fillId="0" borderId="59" xfId="0" applyFont="1" applyBorder="1" applyAlignment="1">
      <alignment vertical="top" wrapText="1"/>
    </xf>
    <xf numFmtId="0" fontId="110" fillId="35" borderId="0" xfId="0" applyFont="1" applyFill="1">
      <alignment wrapText="1"/>
    </xf>
    <xf numFmtId="0" fontId="52" fillId="35" borderId="0" xfId="115" applyFont="1" applyFill="1"/>
    <xf numFmtId="0" fontId="110" fillId="35" borderId="0" xfId="0" applyFont="1" applyFill="1" applyAlignment="1"/>
    <xf numFmtId="0" fontId="42" fillId="0" borderId="8" xfId="0" applyFont="1" applyBorder="1" applyAlignment="1">
      <alignment vertical="top"/>
    </xf>
    <xf numFmtId="0" fontId="49" fillId="35" borderId="66" xfId="0" applyFont="1" applyFill="1" applyBorder="1" applyAlignment="1"/>
    <xf numFmtId="0" fontId="0" fillId="0" borderId="75" xfId="0" applyBorder="1" applyAlignment="1">
      <alignment horizontal="left" vertical="top" wrapText="1"/>
    </xf>
    <xf numFmtId="0" fontId="46" fillId="0" borderId="75" xfId="0" applyFont="1" applyBorder="1" applyAlignment="1"/>
    <xf numFmtId="0" fontId="49" fillId="35" borderId="66" xfId="0" applyFont="1" applyFill="1" applyBorder="1" applyAlignment="1">
      <alignment horizontal="left" vertical="top" wrapText="1"/>
    </xf>
    <xf numFmtId="0" fontId="138" fillId="35" borderId="0" xfId="0" applyFont="1" applyFill="1" applyAlignment="1"/>
    <xf numFmtId="0" fontId="52" fillId="0" borderId="4" xfId="39" applyFont="1" applyBorder="1" applyAlignment="1">
      <alignment horizontal="left" vertical="top" wrapText="1"/>
    </xf>
    <xf numFmtId="0" fontId="37" fillId="0" borderId="68" xfId="39" applyBorder="1" applyAlignment="1">
      <alignment vertical="top" wrapText="1"/>
    </xf>
    <xf numFmtId="0" fontId="52" fillId="0" borderId="2" xfId="39" applyFont="1" applyBorder="1" applyAlignment="1">
      <alignment vertical="top" wrapText="1"/>
    </xf>
    <xf numFmtId="0" fontId="55" fillId="0" borderId="3" xfId="39" applyFont="1" applyBorder="1" applyAlignment="1">
      <alignment vertical="top" wrapText="1"/>
    </xf>
    <xf numFmtId="0" fontId="53" fillId="0" borderId="67" xfId="0" applyFont="1" applyBorder="1" applyAlignment="1">
      <alignment horizontal="center" vertical="center"/>
    </xf>
    <xf numFmtId="0" fontId="41" fillId="0" borderId="0" xfId="0" applyFont="1" applyAlignment="1">
      <alignment horizontal="center" wrapText="1"/>
    </xf>
    <xf numFmtId="0" fontId="38" fillId="0" borderId="0" xfId="0" applyFont="1" applyAlignment="1">
      <alignment horizontal="center" wrapText="1"/>
    </xf>
    <xf numFmtId="0" fontId="44" fillId="0" borderId="0" xfId="0" applyFont="1" applyAlignment="1">
      <alignment horizontal="center" wrapText="1"/>
    </xf>
    <xf numFmtId="0" fontId="48" fillId="2" borderId="10" xfId="0" applyFont="1" applyFill="1" applyBorder="1" applyAlignment="1">
      <alignment horizontal="center" wrapText="1"/>
    </xf>
    <xf numFmtId="0" fontId="52" fillId="0" borderId="5" xfId="0" applyFont="1" applyBorder="1" applyAlignment="1">
      <alignment horizontal="center" wrapText="1"/>
    </xf>
    <xf numFmtId="0" fontId="43" fillId="0" borderId="0" xfId="0" applyFont="1" applyAlignment="1">
      <alignment horizontal="center" wrapText="1"/>
    </xf>
    <xf numFmtId="0" fontId="48" fillId="2" borderId="2" xfId="0" applyFont="1" applyFill="1" applyBorder="1" applyAlignment="1">
      <alignment horizontal="center" wrapText="1"/>
    </xf>
    <xf numFmtId="164" fontId="57" fillId="0" borderId="5" xfId="0" applyNumberFormat="1" applyFont="1" applyBorder="1" applyAlignment="1">
      <alignment horizontal="center"/>
    </xf>
    <xf numFmtId="0" fontId="52" fillId="0" borderId="4" xfId="0" applyFont="1" applyBorder="1" applyAlignment="1">
      <alignment horizontal="center" wrapText="1"/>
    </xf>
    <xf numFmtId="0" fontId="52" fillId="0" borderId="6" xfId="0" applyFont="1" applyBorder="1" applyAlignment="1">
      <alignment horizontal="center" wrapText="1"/>
    </xf>
    <xf numFmtId="0" fontId="55" fillId="0" borderId="2" xfId="0" applyFont="1" applyBorder="1" applyAlignment="1">
      <alignment horizontal="center" wrapText="1"/>
    </xf>
    <xf numFmtId="0" fontId="52" fillId="0" borderId="0" xfId="0" applyFont="1" applyAlignment="1">
      <alignment horizontal="center" wrapText="1"/>
    </xf>
    <xf numFmtId="0" fontId="39" fillId="0" borderId="0" xfId="0" applyFont="1" applyAlignment="1">
      <alignment horizontal="center" wrapText="1"/>
    </xf>
    <xf numFmtId="0" fontId="48" fillId="2" borderId="1" xfId="0" applyFont="1" applyFill="1" applyBorder="1" applyAlignment="1">
      <alignment horizontal="center" wrapText="1"/>
    </xf>
    <xf numFmtId="0" fontId="49" fillId="3" borderId="5" xfId="0" applyFont="1" applyFill="1" applyBorder="1" applyAlignment="1">
      <alignment horizontal="center" wrapText="1"/>
    </xf>
    <xf numFmtId="0" fontId="49" fillId="3" borderId="4" xfId="0" applyFont="1" applyFill="1" applyBorder="1" applyAlignment="1">
      <alignment horizontal="center" wrapText="1"/>
    </xf>
    <xf numFmtId="0" fontId="56" fillId="0" borderId="0" xfId="0" applyFont="1" applyAlignment="1">
      <alignment horizontal="center" wrapText="1"/>
    </xf>
    <xf numFmtId="0" fontId="0" fillId="0" borderId="0" xfId="0" applyAlignment="1">
      <alignment horizontal="center" wrapText="1"/>
    </xf>
    <xf numFmtId="0" fontId="42" fillId="0" borderId="4" xfId="39" applyFont="1" applyBorder="1" applyAlignment="1">
      <alignment vertical="top" wrapText="1"/>
    </xf>
    <xf numFmtId="0" fontId="53" fillId="0" borderId="70" xfId="0" applyFont="1" applyBorder="1" applyAlignment="1">
      <alignment horizontal="center" vertical="center" wrapText="1"/>
    </xf>
    <xf numFmtId="165" fontId="52" fillId="0" borderId="59" xfId="0" applyNumberFormat="1" applyFont="1" applyBorder="1" applyAlignment="1">
      <alignment horizontal="left" vertical="top" wrapText="1"/>
    </xf>
    <xf numFmtId="0" fontId="37" fillId="0" borderId="0" xfId="0" applyFont="1">
      <alignment wrapText="1"/>
    </xf>
    <xf numFmtId="0" fontId="0" fillId="0" borderId="77" xfId="0" applyBorder="1" applyAlignment="1"/>
    <xf numFmtId="0" fontId="0" fillId="0" borderId="77" xfId="0" applyBorder="1">
      <alignment wrapText="1"/>
    </xf>
    <xf numFmtId="0" fontId="46" fillId="0" borderId="77" xfId="0" applyFont="1" applyBorder="1" applyAlignment="1">
      <alignment horizontal="center" vertical="center"/>
    </xf>
    <xf numFmtId="0" fontId="42" fillId="35" borderId="0" xfId="0" applyFont="1" applyFill="1" applyAlignment="1">
      <alignment horizontal="left" vertical="top" wrapText="1"/>
    </xf>
    <xf numFmtId="0" fontId="42" fillId="3" borderId="62" xfId="0" applyFont="1" applyFill="1" applyBorder="1" applyAlignment="1">
      <alignment horizontal="left" vertical="top" wrapText="1"/>
    </xf>
    <xf numFmtId="0" fontId="142" fillId="0" borderId="0" xfId="0" applyFont="1" applyAlignment="1"/>
    <xf numFmtId="0" fontId="63" fillId="35" borderId="59" xfId="0" applyFont="1" applyFill="1" applyBorder="1" applyAlignment="1">
      <alignment horizontal="left" vertical="top" wrapText="1"/>
    </xf>
    <xf numFmtId="0" fontId="128" fillId="35" borderId="59" xfId="0" applyFont="1" applyFill="1" applyBorder="1" applyAlignment="1">
      <alignment vertical="center"/>
    </xf>
    <xf numFmtId="0" fontId="110" fillId="35" borderId="59" xfId="0" applyFont="1" applyFill="1" applyBorder="1" applyAlignment="1">
      <alignment horizontal="left" vertical="center" wrapText="1"/>
    </xf>
    <xf numFmtId="0" fontId="128" fillId="0" borderId="59" xfId="0" applyFont="1" applyBorder="1" applyAlignment="1">
      <alignment horizontal="center" vertical="center"/>
    </xf>
    <xf numFmtId="0" fontId="110" fillId="35" borderId="59" xfId="0" applyFont="1" applyFill="1" applyBorder="1" applyAlignment="1">
      <alignment horizontal="center" vertical="center"/>
    </xf>
    <xf numFmtId="0" fontId="110" fillId="35" borderId="72" xfId="0" applyFont="1" applyFill="1" applyBorder="1" applyAlignment="1">
      <alignment horizontal="left" vertical="top" wrapText="1"/>
    </xf>
    <xf numFmtId="0" fontId="42" fillId="0" borderId="59" xfId="0" applyFont="1" applyBorder="1" applyAlignment="1">
      <alignment horizontal="left" wrapText="1"/>
    </xf>
    <xf numFmtId="0" fontId="57" fillId="0" borderId="59" xfId="0" applyFont="1" applyBorder="1" applyAlignment="1">
      <alignment horizontal="center" wrapText="1"/>
    </xf>
    <xf numFmtId="0" fontId="42" fillId="0" borderId="59" xfId="0" applyFont="1" applyBorder="1" applyAlignment="1">
      <alignment horizontal="right" wrapText="1"/>
    </xf>
    <xf numFmtId="0" fontId="57" fillId="0" borderId="59" xfId="0" applyFont="1" applyBorder="1" applyAlignment="1">
      <alignment horizontal="right" vertical="top" wrapText="1"/>
    </xf>
    <xf numFmtId="0" fontId="120" fillId="0" borderId="59" xfId="0" applyFont="1" applyBorder="1" applyAlignment="1">
      <alignment horizontal="left" wrapText="1"/>
    </xf>
    <xf numFmtId="0" fontId="120" fillId="0" borderId="59" xfId="0" applyFont="1" applyBorder="1" applyAlignment="1">
      <alignment horizontal="center" wrapText="1"/>
    </xf>
    <xf numFmtId="0" fontId="57" fillId="0" borderId="77" xfId="0" applyFont="1" applyBorder="1" applyAlignment="1">
      <alignment vertical="top" wrapText="1"/>
    </xf>
    <xf numFmtId="0" fontId="49" fillId="0" borderId="72" xfId="0" applyFont="1" applyBorder="1" applyAlignment="1">
      <alignment vertical="top" wrapText="1"/>
    </xf>
    <xf numFmtId="0" fontId="54" fillId="0" borderId="59" xfId="0" applyFont="1" applyBorder="1" applyAlignment="1">
      <alignment vertical="top" wrapText="1"/>
    </xf>
    <xf numFmtId="0" fontId="59" fillId="35" borderId="59" xfId="0" applyFont="1" applyFill="1" applyBorder="1" applyAlignment="1">
      <alignment horizontal="left" vertical="top"/>
    </xf>
    <xf numFmtId="0" fontId="142" fillId="35" borderId="59" xfId="0" applyFont="1" applyFill="1" applyBorder="1" applyAlignment="1"/>
    <xf numFmtId="0" fontId="48" fillId="35" borderId="59" xfId="0" applyFont="1" applyFill="1" applyBorder="1" applyAlignment="1">
      <alignment horizontal="center" vertical="top" wrapText="1"/>
    </xf>
    <xf numFmtId="4" fontId="48" fillId="35" borderId="59" xfId="0" applyNumberFormat="1" applyFont="1" applyFill="1" applyBorder="1" applyAlignment="1">
      <alignment vertical="top" wrapText="1"/>
    </xf>
    <xf numFmtId="4" fontId="48" fillId="35" borderId="59" xfId="0" applyNumberFormat="1" applyFont="1" applyFill="1" applyBorder="1" applyAlignment="1">
      <alignment horizontal="right" vertical="top" wrapText="1"/>
    </xf>
    <xf numFmtId="0" fontId="48" fillId="35" borderId="59" xfId="0" applyFont="1" applyFill="1" applyBorder="1" applyAlignment="1">
      <alignment horizontal="left" vertical="top" wrapText="1"/>
    </xf>
    <xf numFmtId="0" fontId="49" fillId="3" borderId="59" xfId="0" applyFont="1" applyFill="1" applyBorder="1" applyAlignment="1">
      <alignment horizontal="left" vertical="top" wrapText="1"/>
    </xf>
    <xf numFmtId="0" fontId="142" fillId="35" borderId="59" xfId="0" applyFont="1" applyFill="1" applyBorder="1" applyAlignment="1">
      <alignment horizontal="left" wrapText="1"/>
    </xf>
    <xf numFmtId="0" fontId="52" fillId="0" borderId="0" xfId="36" applyFont="1" applyAlignment="1">
      <alignment horizontal="left" vertical="top" wrapText="1"/>
    </xf>
    <xf numFmtId="0" fontId="48" fillId="2" borderId="59" xfId="0" applyFont="1" applyFill="1" applyBorder="1" applyAlignment="1">
      <alignment horizontal="left" vertical="top" wrapText="1"/>
    </xf>
    <xf numFmtId="4" fontId="54" fillId="0" borderId="18" xfId="0" applyNumberFormat="1" applyFont="1" applyBorder="1" applyAlignment="1">
      <alignment horizontal="left" vertical="top" wrapText="1"/>
    </xf>
    <xf numFmtId="0" fontId="55" fillId="0" borderId="59" xfId="0" applyFont="1" applyBorder="1" applyAlignment="1">
      <alignment vertical="top" wrapText="1"/>
    </xf>
    <xf numFmtId="4" fontId="54" fillId="0" borderId="59" xfId="0" applyNumberFormat="1" applyFont="1" applyBorder="1" applyAlignment="1">
      <alignment horizontal="left" vertical="top" wrapText="1"/>
    </xf>
    <xf numFmtId="4" fontId="52" fillId="0" borderId="59" xfId="0" applyNumberFormat="1" applyFont="1" applyBorder="1" applyAlignment="1">
      <alignment vertical="top" wrapText="1"/>
    </xf>
    <xf numFmtId="4" fontId="49" fillId="0" borderId="59" xfId="0" applyNumberFormat="1" applyFont="1" applyBorder="1" applyAlignment="1">
      <alignment horizontal="right" vertical="top" wrapText="1"/>
    </xf>
    <xf numFmtId="0" fontId="52" fillId="0" borderId="78" xfId="0" applyFont="1" applyBorder="1" applyAlignment="1"/>
    <xf numFmtId="0" fontId="52" fillId="0" borderId="78" xfId="0" applyFont="1" applyBorder="1">
      <alignment wrapText="1"/>
    </xf>
    <xf numFmtId="0" fontId="53" fillId="0" borderId="0" xfId="0" applyFont="1" applyAlignment="1">
      <alignment horizontal="center" vertical="center"/>
    </xf>
    <xf numFmtId="0" fontId="49" fillId="0" borderId="0" xfId="0" applyFont="1" applyAlignment="1">
      <alignment horizontal="left" wrapText="1"/>
    </xf>
    <xf numFmtId="0" fontId="57" fillId="0" borderId="55" xfId="0" applyFont="1" applyBorder="1" applyAlignment="1">
      <alignment vertical="top" wrapText="1"/>
    </xf>
    <xf numFmtId="0" fontId="40" fillId="0" borderId="57" xfId="0" applyFont="1" applyBorder="1" applyAlignment="1">
      <alignment vertical="top" wrapText="1"/>
    </xf>
    <xf numFmtId="0" fontId="52" fillId="0" borderId="59" xfId="0" applyFont="1" applyBorder="1" applyAlignment="1">
      <alignment vertical="top"/>
    </xf>
    <xf numFmtId="0" fontId="46" fillId="0" borderId="0" xfId="0" applyFont="1" applyAlignment="1">
      <alignment vertical="center" wrapText="1"/>
    </xf>
    <xf numFmtId="0" fontId="148" fillId="35" borderId="79" xfId="0" applyFont="1" applyFill="1" applyBorder="1" applyAlignment="1"/>
    <xf numFmtId="0" fontId="49" fillId="35" borderId="59" xfId="0" applyFont="1" applyFill="1" applyBorder="1" applyAlignment="1"/>
    <xf numFmtId="0" fontId="139" fillId="35" borderId="64" xfId="0" applyFont="1" applyFill="1" applyBorder="1" applyAlignment="1"/>
    <xf numFmtId="0" fontId="49" fillId="35" borderId="64" xfId="0" applyFont="1" applyFill="1" applyBorder="1" applyAlignment="1"/>
    <xf numFmtId="0" fontId="49" fillId="35" borderId="64" xfId="0" applyFont="1" applyFill="1" applyBorder="1" applyAlignment="1">
      <alignment horizontal="left" wrapText="1"/>
    </xf>
    <xf numFmtId="0" fontId="0" fillId="0" borderId="80" xfId="0" applyBorder="1" applyAlignment="1">
      <alignment horizontal="left" vertical="top" wrapText="1"/>
    </xf>
    <xf numFmtId="0" fontId="147" fillId="35" borderId="80" xfId="0" applyFont="1" applyFill="1" applyBorder="1" applyAlignment="1"/>
    <xf numFmtId="0" fontId="49" fillId="35" borderId="80" xfId="0" applyFont="1" applyFill="1" applyBorder="1">
      <alignment wrapText="1"/>
    </xf>
    <xf numFmtId="0" fontId="52" fillId="35" borderId="80" xfId="0" applyFont="1" applyFill="1" applyBorder="1" applyAlignment="1">
      <alignment vertical="top" wrapText="1"/>
    </xf>
    <xf numFmtId="0" fontId="52" fillId="35" borderId="80" xfId="32" applyFont="1" applyFill="1" applyBorder="1" applyAlignment="1">
      <alignment vertical="top" wrapText="1"/>
    </xf>
    <xf numFmtId="0" fontId="52" fillId="35" borderId="80" xfId="115" applyFont="1" applyFill="1" applyBorder="1" applyAlignment="1">
      <alignment vertical="top" wrapText="1"/>
    </xf>
    <xf numFmtId="0" fontId="52" fillId="35" borderId="80" xfId="115" applyFont="1" applyFill="1" applyBorder="1"/>
    <xf numFmtId="0" fontId="52" fillId="0" borderId="0" xfId="0" applyFont="1" applyAlignment="1"/>
    <xf numFmtId="0" fontId="42" fillId="0" borderId="0" xfId="0" applyFont="1" applyAlignment="1"/>
    <xf numFmtId="0" fontId="53" fillId="0" borderId="0" xfId="0" applyFont="1" applyAlignment="1">
      <alignment horizontal="center"/>
    </xf>
    <xf numFmtId="0" fontId="149" fillId="35" borderId="80" xfId="0" applyFont="1" applyFill="1" applyBorder="1" applyAlignment="1"/>
    <xf numFmtId="0" fontId="149" fillId="35" borderId="80" xfId="0" applyFont="1" applyFill="1" applyBorder="1">
      <alignment wrapText="1"/>
    </xf>
    <xf numFmtId="0" fontId="75" fillId="37" borderId="83" xfId="0" applyFont="1" applyFill="1" applyBorder="1" applyAlignment="1">
      <alignment horizontal="center" vertical="center"/>
    </xf>
    <xf numFmtId="0" fontId="75" fillId="37" borderId="83" xfId="0" applyFont="1" applyFill="1" applyBorder="1" applyAlignment="1">
      <alignment horizontal="center" vertical="center" wrapText="1"/>
    </xf>
    <xf numFmtId="0" fontId="75" fillId="35" borderId="0" xfId="0" applyFont="1" applyFill="1" applyAlignment="1">
      <alignment horizontal="center" vertical="center" wrapText="1"/>
    </xf>
    <xf numFmtId="0" fontId="0" fillId="35" borderId="0" xfId="0" applyFill="1" applyAlignment="1">
      <alignment horizontal="left" vertical="top" wrapText="1"/>
    </xf>
    <xf numFmtId="0" fontId="75" fillId="37" borderId="80" xfId="0" applyFont="1" applyFill="1" applyBorder="1" applyAlignment="1">
      <alignment horizontal="center" vertical="center" wrapText="1"/>
    </xf>
    <xf numFmtId="0" fontId="0" fillId="0" borderId="84" xfId="0" applyBorder="1" applyAlignment="1"/>
    <xf numFmtId="0" fontId="126" fillId="0" borderId="84" xfId="449" applyNumberFormat="1" applyFont="1" applyBorder="1" applyAlignment="1" applyProtection="1">
      <alignment horizontal="left" vertical="top" wrapText="1"/>
    </xf>
    <xf numFmtId="0" fontId="126" fillId="0" borderId="0" xfId="449" applyNumberFormat="1" applyFont="1" applyBorder="1" applyAlignment="1" applyProtection="1">
      <alignment horizontal="left" vertical="top" wrapText="1"/>
    </xf>
    <xf numFmtId="0" fontId="126" fillId="0" borderId="83" xfId="449" applyNumberFormat="1" applyFont="1" applyBorder="1" applyAlignment="1" applyProtection="1">
      <alignment horizontal="left" vertical="top" wrapText="1"/>
    </xf>
    <xf numFmtId="0" fontId="0" fillId="0" borderId="84" xfId="0" applyBorder="1" applyAlignment="1">
      <alignment horizontal="left" vertical="top" wrapText="1"/>
    </xf>
    <xf numFmtId="0" fontId="75" fillId="0" borderId="84" xfId="0" applyFont="1" applyBorder="1" applyAlignment="1"/>
    <xf numFmtId="0" fontId="67" fillId="35" borderId="84" xfId="0" applyFont="1" applyFill="1" applyBorder="1" applyAlignment="1"/>
    <xf numFmtId="0" fontId="67" fillId="35" borderId="84" xfId="0" applyFont="1" applyFill="1" applyBorder="1">
      <alignment wrapText="1"/>
    </xf>
    <xf numFmtId="0" fontId="126" fillId="0" borderId="85" xfId="449" applyNumberFormat="1" applyFont="1" applyBorder="1" applyAlignment="1" applyProtection="1">
      <alignment horizontal="left" vertical="top" wrapText="1"/>
    </xf>
    <xf numFmtId="0" fontId="0" fillId="0" borderId="85" xfId="0" applyBorder="1" applyAlignment="1">
      <alignment horizontal="left" vertical="top" wrapText="1"/>
    </xf>
    <xf numFmtId="0" fontId="37" fillId="0" borderId="85" xfId="0" applyFont="1" applyBorder="1" applyAlignment="1"/>
    <xf numFmtId="0" fontId="100" fillId="0" borderId="70" xfId="0" applyFont="1" applyBorder="1" applyAlignment="1">
      <alignment vertical="top" wrapText="1"/>
    </xf>
    <xf numFmtId="0" fontId="52" fillId="0" borderId="86" xfId="0" applyFont="1" applyBorder="1" applyAlignment="1">
      <alignment vertical="top" wrapText="1"/>
    </xf>
    <xf numFmtId="165" fontId="42" fillId="0" borderId="0" xfId="0" applyNumberFormat="1" applyFont="1" applyAlignment="1">
      <alignment horizontal="left" vertical="top"/>
    </xf>
    <xf numFmtId="0" fontId="73" fillId="2" borderId="1" xfId="0" applyFont="1" applyFill="1" applyBorder="1" applyAlignment="1">
      <alignment horizontal="left" vertical="top" wrapText="1"/>
    </xf>
    <xf numFmtId="0" fontId="52" fillId="0" borderId="70" xfId="0" applyFont="1" applyBorder="1" applyAlignment="1">
      <alignment horizontal="left" vertical="top" wrapText="1"/>
    </xf>
    <xf numFmtId="4" fontId="52" fillId="0" borderId="70" xfId="0" applyNumberFormat="1" applyFont="1" applyBorder="1" applyAlignment="1">
      <alignment horizontal="right" vertical="top" wrapText="1"/>
    </xf>
    <xf numFmtId="4" fontId="53" fillId="0" borderId="70" xfId="0" applyNumberFormat="1" applyFont="1" applyBorder="1" applyAlignment="1">
      <alignment vertical="top" wrapText="1"/>
    </xf>
    <xf numFmtId="0" fontId="52" fillId="0" borderId="70" xfId="0" applyFont="1" applyBorder="1" applyAlignment="1">
      <alignment horizontal="center" vertical="top" wrapText="1"/>
    </xf>
    <xf numFmtId="4" fontId="53" fillId="0" borderId="70" xfId="0" applyNumberFormat="1" applyFont="1" applyBorder="1" applyAlignment="1">
      <alignment horizontal="right" vertical="top" wrapText="1"/>
    </xf>
    <xf numFmtId="0" fontId="42" fillId="0" borderId="70" xfId="0" applyFont="1" applyBorder="1" applyAlignment="1">
      <alignment vertical="top" wrapText="1"/>
    </xf>
    <xf numFmtId="4" fontId="52" fillId="0" borderId="86" xfId="0" applyNumberFormat="1" applyFont="1" applyBorder="1" applyAlignment="1">
      <alignment horizontal="right" vertical="top" wrapText="1"/>
    </xf>
    <xf numFmtId="165" fontId="42" fillId="0" borderId="5" xfId="0" applyNumberFormat="1" applyFont="1" applyBorder="1" applyAlignment="1">
      <alignment horizontal="left" vertical="top" wrapText="1"/>
    </xf>
    <xf numFmtId="165" fontId="42" fillId="0" borderId="0" xfId="0" applyNumberFormat="1" applyFont="1" applyAlignment="1">
      <alignment horizontal="left" vertical="top" wrapText="1"/>
    </xf>
    <xf numFmtId="165" fontId="42" fillId="0" borderId="70" xfId="0" applyNumberFormat="1" applyFont="1" applyBorder="1" applyAlignment="1">
      <alignment horizontal="left" vertical="top" wrapText="1"/>
    </xf>
    <xf numFmtId="0" fontId="53" fillId="0" borderId="87" xfId="0" applyFont="1" applyBorder="1" applyAlignment="1">
      <alignment horizontal="center"/>
    </xf>
    <xf numFmtId="0" fontId="53" fillId="0" borderId="67" xfId="0" applyFont="1" applyBorder="1" applyAlignment="1">
      <alignment horizontal="center"/>
    </xf>
    <xf numFmtId="0" fontId="53" fillId="0" borderId="88" xfId="0" applyFont="1" applyBorder="1" applyAlignment="1">
      <alignment horizontal="center"/>
    </xf>
    <xf numFmtId="0" fontId="52" fillId="0" borderId="87" xfId="0" applyFont="1" applyBorder="1" applyAlignment="1"/>
    <xf numFmtId="0" fontId="52" fillId="0" borderId="88" xfId="0" applyFont="1" applyBorder="1" applyAlignment="1"/>
    <xf numFmtId="0" fontId="52" fillId="0" borderId="87" xfId="0" applyFont="1" applyBorder="1">
      <alignment wrapText="1"/>
    </xf>
    <xf numFmtId="0" fontId="52" fillId="0" borderId="89" xfId="0" applyFont="1" applyBorder="1" applyAlignment="1"/>
    <xf numFmtId="0" fontId="52" fillId="0" borderId="90" xfId="0" applyFont="1" applyBorder="1" applyAlignment="1"/>
    <xf numFmtId="0" fontId="53" fillId="0" borderId="89" xfId="0" applyFont="1" applyBorder="1" applyAlignment="1">
      <alignment horizontal="center"/>
    </xf>
    <xf numFmtId="0" fontId="53" fillId="0" borderId="0" xfId="0" applyFont="1" applyAlignment="1">
      <alignment horizontal="center" vertical="center" wrapText="1"/>
    </xf>
    <xf numFmtId="0" fontId="53" fillId="0" borderId="71" xfId="0" applyFont="1" applyBorder="1" applyAlignment="1">
      <alignment horizontal="center"/>
    </xf>
    <xf numFmtId="0" fontId="53" fillId="0" borderId="90" xfId="0" applyFont="1" applyBorder="1" applyAlignment="1">
      <alignment horizontal="center"/>
    </xf>
    <xf numFmtId="0" fontId="53" fillId="37" borderId="72" xfId="0" applyFont="1" applyFill="1" applyBorder="1" applyAlignment="1">
      <alignment horizontal="center"/>
    </xf>
    <xf numFmtId="0" fontId="53" fillId="0" borderId="72" xfId="0" applyFont="1" applyBorder="1" applyAlignment="1">
      <alignment horizontal="center"/>
    </xf>
    <xf numFmtId="0" fontId="53" fillId="0" borderId="70" xfId="0" applyFont="1" applyBorder="1" applyAlignment="1">
      <alignment horizontal="center"/>
    </xf>
    <xf numFmtId="0" fontId="53" fillId="0" borderId="72" xfId="0" applyFont="1" applyBorder="1" applyAlignment="1">
      <alignment horizontal="center" vertical="top" wrapText="1"/>
    </xf>
    <xf numFmtId="0" fontId="53" fillId="0" borderId="62" xfId="0" applyFont="1" applyBorder="1" applyAlignment="1">
      <alignment horizontal="center"/>
    </xf>
    <xf numFmtId="0" fontId="53" fillId="0" borderId="70" xfId="39" applyFont="1" applyBorder="1" applyAlignment="1">
      <alignment horizontal="center" vertical="center" wrapText="1"/>
    </xf>
    <xf numFmtId="0" fontId="53" fillId="0" borderId="61" xfId="0" applyFont="1" applyBorder="1" applyAlignment="1">
      <alignment horizontal="center"/>
    </xf>
    <xf numFmtId="0" fontId="52" fillId="0" borderId="62" xfId="0" applyFont="1" applyBorder="1" applyAlignment="1"/>
    <xf numFmtId="0" fontId="53" fillId="0" borderId="66" xfId="39" applyFont="1" applyBorder="1" applyAlignment="1">
      <alignment horizontal="center" vertical="center" wrapText="1"/>
    </xf>
    <xf numFmtId="0" fontId="52" fillId="0" borderId="61" xfId="0" applyFont="1" applyBorder="1" applyAlignment="1"/>
    <xf numFmtId="0" fontId="52" fillId="0" borderId="62" xfId="115" applyFont="1" applyBorder="1" applyAlignment="1">
      <alignment wrapText="1"/>
    </xf>
    <xf numFmtId="0" fontId="52" fillId="0" borderId="66" xfId="115" applyFont="1" applyBorder="1" applyAlignment="1">
      <alignment wrapText="1"/>
    </xf>
    <xf numFmtId="0" fontId="52" fillId="0" borderId="61" xfId="0" applyFont="1" applyBorder="1" applyAlignment="1">
      <alignment vertical="center" wrapText="1"/>
    </xf>
    <xf numFmtId="0" fontId="53" fillId="0" borderId="86" xfId="39" applyFont="1" applyBorder="1" applyAlignment="1">
      <alignment horizontal="center" vertical="center" wrapText="1"/>
    </xf>
    <xf numFmtId="0" fontId="52" fillId="0" borderId="86" xfId="0" applyFont="1" applyBorder="1">
      <alignment wrapText="1"/>
    </xf>
    <xf numFmtId="0" fontId="52" fillId="0" borderId="86" xfId="0" applyFont="1" applyBorder="1" applyAlignment="1"/>
    <xf numFmtId="0" fontId="52" fillId="0" borderId="92" xfId="0" applyFont="1" applyBorder="1" applyAlignment="1"/>
    <xf numFmtId="0" fontId="53" fillId="0" borderId="72" xfId="0" applyFont="1" applyBorder="1" applyAlignment="1">
      <alignment horizontal="center" vertical="center" wrapText="1"/>
    </xf>
    <xf numFmtId="0" fontId="53" fillId="0" borderId="20" xfId="0" applyFont="1" applyBorder="1" applyAlignment="1">
      <alignment horizontal="center"/>
    </xf>
    <xf numFmtId="0" fontId="53" fillId="0" borderId="15" xfId="0" applyFont="1" applyBorder="1" applyAlignment="1">
      <alignment horizontal="center"/>
    </xf>
    <xf numFmtId="0" fontId="53" fillId="0" borderId="76" xfId="0" applyFont="1" applyBorder="1" applyAlignment="1">
      <alignment horizontal="center" vertical="center"/>
    </xf>
    <xf numFmtId="0" fontId="52" fillId="0" borderId="76" xfId="0" applyFont="1" applyBorder="1">
      <alignment wrapText="1"/>
    </xf>
    <xf numFmtId="0" fontId="52" fillId="0" borderId="76" xfId="0" applyFont="1" applyBorder="1" applyAlignment="1"/>
    <xf numFmtId="0" fontId="52" fillId="0" borderId="62" xfId="0" applyFont="1" applyBorder="1">
      <alignment wrapText="1"/>
    </xf>
    <xf numFmtId="0" fontId="52" fillId="0" borderId="91" xfId="0" applyFont="1" applyBorder="1">
      <alignment wrapText="1"/>
    </xf>
    <xf numFmtId="0" fontId="53" fillId="0" borderId="69" xfId="0" applyFont="1" applyBorder="1" applyAlignment="1">
      <alignment horizontal="center"/>
    </xf>
    <xf numFmtId="0" fontId="52" fillId="0" borderId="69" xfId="0" applyFont="1" applyBorder="1" applyAlignment="1">
      <alignment horizontal="center" wrapText="1"/>
    </xf>
    <xf numFmtId="0" fontId="53" fillId="0" borderId="72" xfId="0" applyFont="1" applyBorder="1" applyAlignment="1">
      <alignment horizontal="center" wrapText="1"/>
    </xf>
    <xf numFmtId="0" fontId="42" fillId="0" borderId="67" xfId="0" applyFont="1" applyBorder="1" applyAlignment="1"/>
    <xf numFmtId="0" fontId="42" fillId="0" borderId="67" xfId="0" applyFont="1" applyBorder="1">
      <alignment wrapText="1"/>
    </xf>
    <xf numFmtId="0" fontId="57" fillId="0" borderId="72" xfId="0" applyFont="1" applyBorder="1" applyAlignment="1">
      <alignment horizontal="left" vertical="top" wrapText="1"/>
    </xf>
    <xf numFmtId="0" fontId="57" fillId="0" borderId="61" xfId="0" applyFont="1" applyBorder="1" applyAlignment="1">
      <alignment horizontal="left" vertical="top" wrapText="1"/>
    </xf>
    <xf numFmtId="0" fontId="57" fillId="0" borderId="62" xfId="0" applyFont="1" applyBorder="1" applyAlignment="1">
      <alignment horizontal="left" vertical="top" wrapText="1"/>
    </xf>
    <xf numFmtId="0" fontId="57" fillId="0" borderId="72" xfId="0" applyFont="1" applyBorder="1" applyAlignment="1">
      <alignment vertical="top" wrapText="1"/>
    </xf>
    <xf numFmtId="0" fontId="0" fillId="0" borderId="85" xfId="0" applyBorder="1" applyAlignment="1"/>
    <xf numFmtId="0" fontId="46" fillId="0" borderId="85" xfId="0" applyFont="1" applyBorder="1" applyAlignment="1">
      <alignment horizontal="center"/>
    </xf>
    <xf numFmtId="0" fontId="53" fillId="0" borderId="72" xfId="39" applyFont="1" applyBorder="1" applyAlignment="1">
      <alignment horizontal="center" wrapText="1"/>
    </xf>
    <xf numFmtId="0" fontId="0" fillId="0" borderId="85" xfId="0" applyBorder="1" applyAlignment="1">
      <alignment vertical="center" wrapText="1"/>
    </xf>
    <xf numFmtId="0" fontId="52" fillId="0" borderId="59" xfId="0" applyFont="1" applyBorder="1">
      <alignment wrapText="1"/>
    </xf>
    <xf numFmtId="0" fontId="110" fillId="0" borderId="59" xfId="0" applyFont="1" applyBorder="1" applyAlignment="1"/>
    <xf numFmtId="0" fontId="52" fillId="0" borderId="59" xfId="0" applyFont="1" applyBorder="1" applyAlignment="1">
      <alignment horizontal="left" vertical="top" wrapText="1"/>
    </xf>
    <xf numFmtId="0" fontId="110" fillId="0" borderId="59" xfId="0" applyFont="1" applyBorder="1" applyAlignment="1">
      <alignment vertical="top" wrapText="1"/>
    </xf>
    <xf numFmtId="0" fontId="37" fillId="0" borderId="5" xfId="0" applyFont="1" applyBorder="1" applyAlignment="1">
      <alignment horizontal="center" vertical="top" wrapText="1"/>
    </xf>
    <xf numFmtId="0" fontId="53" fillId="0" borderId="4" xfId="0" applyFont="1" applyBorder="1" applyAlignment="1"/>
    <xf numFmtId="0" fontId="52" fillId="0" borderId="4" xfId="0" applyFont="1" applyBorder="1" applyAlignment="1"/>
    <xf numFmtId="0" fontId="52" fillId="35" borderId="59" xfId="0" applyFont="1" applyFill="1" applyBorder="1" applyAlignment="1">
      <alignment vertical="top" wrapText="1"/>
    </xf>
    <xf numFmtId="0" fontId="46" fillId="35" borderId="0" xfId="0" applyFont="1" applyFill="1" applyAlignment="1">
      <alignment vertical="top" wrapText="1"/>
    </xf>
    <xf numFmtId="0" fontId="53" fillId="0" borderId="5" xfId="0" applyFont="1" applyBorder="1" applyAlignment="1"/>
    <xf numFmtId="14" fontId="110" fillId="0" borderId="0" xfId="0" applyNumberFormat="1" applyFont="1" applyAlignment="1"/>
    <xf numFmtId="0" fontId="52" fillId="35" borderId="59" xfId="0" applyFont="1" applyFill="1" applyBorder="1" applyAlignment="1">
      <alignment vertical="top"/>
    </xf>
    <xf numFmtId="0" fontId="110" fillId="35" borderId="59" xfId="0" applyFont="1" applyFill="1" applyBorder="1" applyAlignment="1">
      <alignment vertical="top" wrapText="1"/>
    </xf>
    <xf numFmtId="0" fontId="53" fillId="0" borderId="53" xfId="0" applyFont="1" applyBorder="1" applyAlignment="1"/>
    <xf numFmtId="0" fontId="52" fillId="0" borderId="53" xfId="0" applyFont="1" applyBorder="1" applyAlignment="1"/>
    <xf numFmtId="0" fontId="53" fillId="0" borderId="53" xfId="0" applyFont="1" applyBorder="1" applyAlignment="1">
      <alignment vertical="top" wrapText="1"/>
    </xf>
    <xf numFmtId="0" fontId="151" fillId="0" borderId="0" xfId="0" applyFont="1" applyAlignment="1">
      <alignment horizontal="left" vertical="top"/>
    </xf>
    <xf numFmtId="0" fontId="151" fillId="0" borderId="0" xfId="0" applyFont="1" applyAlignment="1">
      <alignment horizontal="left" vertical="top" wrapText="1"/>
    </xf>
    <xf numFmtId="0" fontId="37" fillId="0" borderId="0" xfId="0" applyFont="1" applyAlignment="1">
      <alignment vertical="top"/>
    </xf>
    <xf numFmtId="0" fontId="37" fillId="2" borderId="29" xfId="0" applyFont="1" applyFill="1" applyBorder="1" applyAlignment="1">
      <alignment vertical="top"/>
    </xf>
    <xf numFmtId="0" fontId="37" fillId="2" borderId="28" xfId="0" applyFont="1" applyFill="1" applyBorder="1" applyAlignment="1">
      <alignment vertical="top" wrapText="1"/>
    </xf>
    <xf numFmtId="0" fontId="37" fillId="2" borderId="26" xfId="0" applyFont="1" applyFill="1" applyBorder="1" applyAlignment="1">
      <alignment vertical="top" wrapText="1"/>
    </xf>
    <xf numFmtId="164" fontId="55" fillId="0" borderId="0" xfId="0" applyNumberFormat="1" applyFont="1" applyAlignment="1">
      <alignment horizontal="left" vertical="top"/>
    </xf>
    <xf numFmtId="0" fontId="54" fillId="0" borderId="5" xfId="0" applyFont="1" applyBorder="1" applyAlignment="1">
      <alignment horizontal="left" vertical="top" wrapText="1"/>
    </xf>
    <xf numFmtId="0" fontId="54" fillId="0" borderId="14" xfId="0" applyFont="1" applyBorder="1" applyAlignment="1">
      <alignment vertical="top" wrapText="1"/>
    </xf>
    <xf numFmtId="164" fontId="55" fillId="0" borderId="0" xfId="0" applyNumberFormat="1" applyFont="1" applyAlignment="1">
      <alignment horizontal="left" vertical="top" wrapText="1"/>
    </xf>
    <xf numFmtId="164" fontId="55" fillId="0" borderId="0" xfId="0" applyNumberFormat="1" applyFont="1" applyAlignment="1">
      <alignment vertical="top" wrapText="1"/>
    </xf>
    <xf numFmtId="0" fontId="152" fillId="0" borderId="0" xfId="0" applyFont="1" applyAlignment="1">
      <alignment vertical="top" wrapText="1"/>
    </xf>
    <xf numFmtId="0" fontId="53" fillId="2" borderId="3" xfId="0" applyFont="1" applyFill="1" applyBorder="1" applyAlignment="1">
      <alignment vertical="top"/>
    </xf>
    <xf numFmtId="0" fontId="46" fillId="35" borderId="59" xfId="0" applyFont="1" applyFill="1" applyBorder="1" applyAlignment="1">
      <alignment horizontal="left" vertical="top" wrapText="1"/>
    </xf>
    <xf numFmtId="0" fontId="46" fillId="35" borderId="59" xfId="0" applyFont="1" applyFill="1" applyBorder="1" applyAlignment="1">
      <alignment horizontal="center" vertical="top"/>
    </xf>
    <xf numFmtId="0" fontId="46" fillId="35" borderId="59" xfId="0" applyFont="1" applyFill="1" applyBorder="1" applyAlignment="1">
      <alignment vertical="top" wrapText="1"/>
    </xf>
    <xf numFmtId="0" fontId="52" fillId="35" borderId="0" xfId="0" applyFont="1" applyFill="1">
      <alignment wrapText="1"/>
    </xf>
    <xf numFmtId="0" fontId="52" fillId="35" borderId="0" xfId="0" applyFont="1" applyFill="1" applyAlignment="1"/>
    <xf numFmtId="4" fontId="37" fillId="0" borderId="0" xfId="0" applyNumberFormat="1" applyFont="1" applyAlignment="1">
      <alignment vertical="top" wrapText="1"/>
    </xf>
    <xf numFmtId="4" fontId="37" fillId="0" borderId="7" xfId="0" applyNumberFormat="1" applyFont="1" applyBorder="1" applyAlignment="1">
      <alignment vertical="top" wrapText="1"/>
    </xf>
    <xf numFmtId="4" fontId="78" fillId="0" borderId="0" xfId="0" applyNumberFormat="1" applyFont="1" applyAlignment="1">
      <alignment vertical="top" wrapText="1"/>
    </xf>
    <xf numFmtId="4" fontId="37" fillId="0" borderId="33" xfId="0" applyNumberFormat="1" applyFont="1" applyBorder="1" applyAlignment="1">
      <alignment vertical="top" wrapText="1"/>
    </xf>
    <xf numFmtId="0" fontId="52" fillId="3" borderId="4" xfId="0" applyFont="1" applyFill="1" applyBorder="1" applyAlignment="1">
      <alignment vertical="top" wrapText="1"/>
    </xf>
    <xf numFmtId="0" fontId="52" fillId="3" borderId="16" xfId="0" applyFont="1" applyFill="1" applyBorder="1" applyAlignment="1">
      <alignment horizontal="left" vertical="top" wrapText="1"/>
    </xf>
    <xf numFmtId="0" fontId="55" fillId="0" borderId="8" xfId="0" applyFont="1" applyBorder="1" applyAlignment="1">
      <alignment vertical="top"/>
    </xf>
    <xf numFmtId="0" fontId="53" fillId="2" borderId="1" xfId="0" applyFont="1" applyFill="1" applyBorder="1" applyAlignment="1">
      <alignment vertical="top"/>
    </xf>
    <xf numFmtId="0" fontId="53" fillId="0" borderId="15" xfId="0" applyFont="1" applyBorder="1" applyAlignment="1">
      <alignment vertical="top"/>
    </xf>
    <xf numFmtId="0" fontId="52" fillId="0" borderId="15" xfId="0" applyFont="1" applyBorder="1" applyAlignment="1">
      <alignment vertical="top" wrapText="1"/>
    </xf>
    <xf numFmtId="0" fontId="53" fillId="0" borderId="4" xfId="0" applyFont="1" applyBorder="1" applyAlignment="1">
      <alignment vertical="top"/>
    </xf>
    <xf numFmtId="0" fontId="49" fillId="3" borderId="13" xfId="0" applyFont="1" applyFill="1" applyBorder="1" applyAlignment="1">
      <alignment vertical="top" wrapText="1"/>
    </xf>
    <xf numFmtId="0" fontId="135" fillId="35" borderId="86" xfId="0" applyFont="1" applyFill="1" applyBorder="1" applyAlignment="1">
      <alignment vertical="top" wrapText="1"/>
    </xf>
    <xf numFmtId="165" fontId="52" fillId="0" borderId="59" xfId="0" applyNumberFormat="1" applyFont="1" applyBorder="1" applyAlignment="1">
      <alignment horizontal="left" vertical="top"/>
    </xf>
    <xf numFmtId="0" fontId="142" fillId="35" borderId="84" xfId="0" applyFont="1" applyFill="1" applyBorder="1" applyAlignment="1"/>
    <xf numFmtId="0" fontId="43" fillId="35" borderId="84" xfId="0" applyFont="1" applyFill="1" applyBorder="1">
      <alignment wrapText="1"/>
    </xf>
    <xf numFmtId="0" fontId="154" fillId="38" borderId="0" xfId="0" applyFont="1" applyFill="1" applyAlignment="1"/>
    <xf numFmtId="0" fontId="154" fillId="35" borderId="84" xfId="0" applyFont="1" applyFill="1" applyBorder="1" applyAlignment="1"/>
    <xf numFmtId="0" fontId="43" fillId="35" borderId="84" xfId="0" applyFont="1" applyFill="1" applyBorder="1" applyAlignment="1"/>
    <xf numFmtId="0" fontId="67" fillId="35" borderId="93" xfId="0" applyFont="1" applyFill="1" applyBorder="1" applyAlignment="1"/>
    <xf numFmtId="0" fontId="43" fillId="35" borderId="93" xfId="0" applyFont="1" applyFill="1" applyBorder="1" applyAlignment="1"/>
    <xf numFmtId="0" fontId="142" fillId="35" borderId="93" xfId="0" applyFont="1" applyFill="1" applyBorder="1" applyAlignment="1"/>
    <xf numFmtId="0" fontId="43" fillId="35" borderId="93" xfId="0" applyFont="1" applyFill="1" applyBorder="1">
      <alignment wrapText="1"/>
    </xf>
    <xf numFmtId="0" fontId="48" fillId="35" borderId="59" xfId="0" applyFont="1" applyFill="1" applyBorder="1" applyAlignment="1">
      <alignment horizontal="left" vertical="top"/>
    </xf>
    <xf numFmtId="0" fontId="48" fillId="35" borderId="59" xfId="0" applyFont="1" applyFill="1" applyBorder="1" applyAlignment="1">
      <alignment horizontal="right" vertical="top" wrapText="1"/>
    </xf>
    <xf numFmtId="4" fontId="48" fillId="35" borderId="72" xfId="0" applyNumberFormat="1" applyFont="1" applyFill="1" applyBorder="1" applyAlignment="1">
      <alignment horizontal="right" vertical="top" wrapText="1"/>
    </xf>
    <xf numFmtId="0" fontId="155" fillId="0" borderId="0" xfId="0" applyFont="1">
      <alignment wrapText="1"/>
    </xf>
    <xf numFmtId="0" fontId="148" fillId="35" borderId="86" xfId="0" applyFont="1" applyFill="1" applyBorder="1" applyAlignment="1"/>
    <xf numFmtId="0" fontId="154" fillId="35" borderId="59" xfId="0" applyFont="1" applyFill="1" applyBorder="1" applyAlignment="1"/>
    <xf numFmtId="0" fontId="49" fillId="35" borderId="59" xfId="0" applyFont="1" applyFill="1" applyBorder="1">
      <alignment wrapText="1"/>
    </xf>
    <xf numFmtId="0" fontId="154" fillId="35" borderId="59" xfId="0" applyFont="1" applyFill="1" applyBorder="1">
      <alignment wrapText="1"/>
    </xf>
    <xf numFmtId="0" fontId="49" fillId="35" borderId="86" xfId="0" applyFont="1" applyFill="1" applyBorder="1">
      <alignment wrapText="1"/>
    </xf>
    <xf numFmtId="0" fontId="49" fillId="35" borderId="64" xfId="0" applyFont="1" applyFill="1" applyBorder="1">
      <alignment wrapText="1"/>
    </xf>
    <xf numFmtId="0" fontId="49" fillId="35" borderId="59" xfId="0" applyFont="1" applyFill="1" applyBorder="1" applyAlignment="1">
      <alignment horizontal="left" wrapText="1"/>
    </xf>
    <xf numFmtId="0" fontId="126" fillId="0" borderId="59" xfId="449" applyNumberFormat="1" applyFont="1" applyBorder="1" applyAlignment="1" applyProtection="1">
      <alignment horizontal="left" vertical="top" wrapText="1"/>
    </xf>
    <xf numFmtId="0" fontId="0" fillId="0" borderId="59" xfId="0" applyBorder="1" applyAlignment="1">
      <alignment horizontal="left" vertical="top" wrapText="1"/>
    </xf>
    <xf numFmtId="0" fontId="154" fillId="0" borderId="0" xfId="0" applyFont="1" applyAlignment="1"/>
    <xf numFmtId="0" fontId="75" fillId="35" borderId="0" xfId="0" applyFont="1" applyFill="1" applyAlignment="1">
      <alignment horizontal="center" vertical="center"/>
    </xf>
    <xf numFmtId="0" fontId="0" fillId="0" borderId="85" xfId="0" applyBorder="1">
      <alignment wrapText="1"/>
    </xf>
    <xf numFmtId="0" fontId="46" fillId="0" borderId="71" xfId="0" applyFont="1" applyBorder="1" applyAlignment="1"/>
    <xf numFmtId="0" fontId="0" fillId="0" borderId="71" xfId="0" applyBorder="1" applyAlignment="1"/>
    <xf numFmtId="0" fontId="46" fillId="0" borderId="84" xfId="0" applyFont="1" applyBorder="1" applyAlignment="1"/>
    <xf numFmtId="4" fontId="44" fillId="0" borderId="0" xfId="39" applyNumberFormat="1" applyFont="1" applyAlignment="1">
      <alignment horizontal="right" wrapText="1"/>
    </xf>
    <xf numFmtId="0" fontId="46" fillId="0" borderId="0" xfId="39" applyFont="1">
      <alignment wrapText="1"/>
    </xf>
    <xf numFmtId="165" fontId="42" fillId="0" borderId="59" xfId="0" applyNumberFormat="1" applyFont="1" applyBorder="1" applyAlignment="1">
      <alignment horizontal="left" vertical="top" wrapText="1"/>
    </xf>
    <xf numFmtId="0" fontId="42" fillId="0" borderId="59" xfId="0" applyFont="1" applyBorder="1" applyAlignment="1">
      <alignment vertical="top" wrapText="1"/>
    </xf>
    <xf numFmtId="0" fontId="52" fillId="0" borderId="72" xfId="0" applyFont="1" applyBorder="1" applyAlignment="1">
      <alignment vertical="top" wrapText="1"/>
    </xf>
    <xf numFmtId="0" fontId="53" fillId="0" borderId="59" xfId="0" applyFont="1" applyBorder="1" applyAlignment="1">
      <alignment vertical="top" wrapText="1"/>
    </xf>
    <xf numFmtId="0" fontId="42" fillId="3" borderId="0" xfId="0" applyFont="1" applyFill="1" applyAlignment="1">
      <alignment horizontal="left" vertical="top" wrapText="1"/>
    </xf>
    <xf numFmtId="0" fontId="128" fillId="0" borderId="85" xfId="0" applyFont="1" applyBorder="1" applyAlignment="1"/>
    <xf numFmtId="0" fontId="128" fillId="0" borderId="85" xfId="0" applyFont="1" applyBorder="1" applyAlignment="1">
      <alignment vertical="top" wrapText="1"/>
    </xf>
    <xf numFmtId="0" fontId="52" fillId="0" borderId="59" xfId="531" applyFont="1" applyBorder="1" applyAlignment="1">
      <alignment vertical="top" wrapText="1"/>
    </xf>
    <xf numFmtId="0" fontId="52" fillId="3" borderId="59" xfId="0" applyFont="1" applyFill="1" applyBorder="1" applyAlignment="1">
      <alignment horizontal="left" vertical="top" wrapText="1"/>
    </xf>
    <xf numFmtId="0" fontId="52" fillId="0" borderId="59" xfId="552" applyFont="1" applyBorder="1"/>
    <xf numFmtId="0" fontId="52" fillId="0" borderId="59" xfId="115" applyFont="1" applyBorder="1" applyAlignment="1">
      <alignment vertical="top" wrapText="1"/>
    </xf>
    <xf numFmtId="0" fontId="52" fillId="0" borderId="59" xfId="449" applyNumberFormat="1" applyFont="1" applyFill="1" applyBorder="1" applyAlignment="1" applyProtection="1">
      <alignment horizontal="left" vertical="top" wrapText="1"/>
    </xf>
    <xf numFmtId="0" fontId="52" fillId="0" borderId="59" xfId="115" applyFont="1" applyBorder="1" applyAlignment="1">
      <alignment horizontal="left" vertical="top" wrapText="1"/>
    </xf>
    <xf numFmtId="0" fontId="52" fillId="3" borderId="59" xfId="20" applyFont="1" applyFill="1" applyBorder="1" applyAlignment="1" applyProtection="1">
      <alignment horizontal="left" vertical="top" wrapText="1"/>
    </xf>
    <xf numFmtId="0" fontId="52" fillId="0" borderId="59" xfId="552" applyFont="1" applyBorder="1" applyAlignment="1">
      <alignment horizontal="left" vertical="top" wrapText="1"/>
    </xf>
    <xf numFmtId="0" fontId="52" fillId="0" borderId="59" xfId="369" applyFont="1" applyBorder="1" applyAlignment="1">
      <alignment horizontal="left" vertical="top" wrapText="1"/>
    </xf>
    <xf numFmtId="0" fontId="37" fillId="0" borderId="59" xfId="115" applyBorder="1" applyAlignment="1">
      <alignment horizontal="left" vertical="top" wrapText="1"/>
    </xf>
    <xf numFmtId="0" fontId="50" fillId="0" borderId="59" xfId="0" applyFont="1" applyBorder="1" applyAlignment="1">
      <alignment vertical="top" wrapText="1"/>
    </xf>
    <xf numFmtId="0" fontId="37" fillId="0" borderId="77" xfId="0" applyFont="1" applyBorder="1" applyAlignment="1">
      <alignment horizontal="center" vertical="center"/>
    </xf>
    <xf numFmtId="0" fontId="158" fillId="35" borderId="59" xfId="0" applyFont="1" applyFill="1" applyBorder="1" applyAlignment="1"/>
    <xf numFmtId="0" fontId="158" fillId="0" borderId="0" xfId="0" applyFont="1" applyAlignment="1"/>
    <xf numFmtId="0" fontId="158" fillId="38" borderId="0" xfId="0" applyFont="1" applyFill="1" applyAlignment="1"/>
    <xf numFmtId="0" fontId="73" fillId="0" borderId="59" xfId="0" applyFont="1" applyBorder="1" applyAlignment="1">
      <alignment horizontal="left" vertical="top"/>
    </xf>
    <xf numFmtId="0" fontId="42" fillId="0" borderId="59" xfId="0" applyFont="1" applyBorder="1" applyAlignment="1">
      <alignment horizontal="left" vertical="top" wrapText="1"/>
    </xf>
    <xf numFmtId="0" fontId="73" fillId="0" borderId="59" xfId="0" applyFont="1" applyBorder="1" applyAlignment="1">
      <alignment horizontal="left" vertical="top" wrapText="1"/>
    </xf>
    <xf numFmtId="0" fontId="49" fillId="35" borderId="80" xfId="0" applyFont="1" applyFill="1" applyBorder="1" applyAlignment="1">
      <alignment vertical="top" wrapText="1"/>
    </xf>
    <xf numFmtId="0" fontId="49" fillId="35" borderId="59" xfId="0" applyFont="1" applyFill="1" applyBorder="1" applyAlignment="1">
      <alignment vertical="top" wrapText="1"/>
    </xf>
    <xf numFmtId="0" fontId="52" fillId="35" borderId="80" xfId="115" applyFont="1" applyFill="1" applyBorder="1" applyAlignment="1">
      <alignment horizontal="left" vertical="top" wrapText="1"/>
    </xf>
    <xf numFmtId="0" fontId="43" fillId="35" borderId="59" xfId="0" applyFont="1" applyFill="1" applyBorder="1">
      <alignment wrapText="1"/>
    </xf>
    <xf numFmtId="0" fontId="67" fillId="35" borderId="0" xfId="0" applyFont="1" applyFill="1">
      <alignment wrapText="1"/>
    </xf>
    <xf numFmtId="0" fontId="154" fillId="35" borderId="84" xfId="0" applyFont="1" applyFill="1" applyBorder="1">
      <alignment wrapText="1"/>
    </xf>
    <xf numFmtId="0" fontId="142" fillId="35" borderId="84" xfId="0" applyFont="1" applyFill="1" applyBorder="1">
      <alignment wrapText="1"/>
    </xf>
    <xf numFmtId="0" fontId="142" fillId="35" borderId="59" xfId="0" applyFont="1" applyFill="1" applyBorder="1">
      <alignment wrapText="1"/>
    </xf>
    <xf numFmtId="0" fontId="158" fillId="35" borderId="59" xfId="0" applyFont="1" applyFill="1" applyBorder="1">
      <alignment wrapText="1"/>
    </xf>
    <xf numFmtId="0" fontId="67" fillId="35" borderId="93" xfId="0" applyFont="1" applyFill="1" applyBorder="1">
      <alignment wrapText="1"/>
    </xf>
    <xf numFmtId="0" fontId="142" fillId="35" borderId="93" xfId="0" applyFont="1" applyFill="1" applyBorder="1">
      <alignment wrapText="1"/>
    </xf>
    <xf numFmtId="0" fontId="158" fillId="35" borderId="59" xfId="0" applyFont="1" applyFill="1" applyBorder="1" applyAlignment="1">
      <alignment horizontal="center"/>
    </xf>
    <xf numFmtId="0" fontId="158" fillId="35" borderId="0" xfId="0" applyFont="1" applyFill="1" applyAlignment="1"/>
    <xf numFmtId="0" fontId="154" fillId="35" borderId="0" xfId="0" applyFont="1" applyFill="1" applyAlignment="1"/>
    <xf numFmtId="0" fontId="154" fillId="35" borderId="0" xfId="0" applyFont="1" applyFill="1">
      <alignment wrapText="1"/>
    </xf>
    <xf numFmtId="0" fontId="53" fillId="0" borderId="59" xfId="0" applyFont="1" applyBorder="1" applyAlignment="1"/>
    <xf numFmtId="0" fontId="52" fillId="0" borderId="59" xfId="0" applyFont="1" applyBorder="1" applyAlignment="1">
      <alignment horizontal="left" wrapText="1"/>
    </xf>
    <xf numFmtId="0" fontId="49" fillId="2" borderId="18" xfId="0" applyFont="1" applyFill="1" applyBorder="1" applyAlignment="1">
      <alignment horizontal="left" vertical="top" wrapText="1"/>
    </xf>
    <xf numFmtId="0" fontId="49" fillId="35" borderId="59" xfId="0" applyFont="1" applyFill="1" applyBorder="1" applyAlignment="1">
      <alignment horizontal="left" vertical="top" wrapText="1"/>
    </xf>
    <xf numFmtId="0" fontId="105" fillId="35" borderId="59" xfId="0" applyFont="1" applyFill="1" applyBorder="1">
      <alignment wrapText="1"/>
    </xf>
    <xf numFmtId="4" fontId="48" fillId="36" borderId="59" xfId="0" applyNumberFormat="1" applyFont="1" applyFill="1" applyBorder="1" applyAlignment="1">
      <alignment vertical="top" wrapText="1"/>
    </xf>
    <xf numFmtId="0" fontId="55" fillId="35" borderId="59" xfId="0" applyFont="1" applyFill="1" applyBorder="1" applyAlignment="1">
      <alignment vertical="top"/>
    </xf>
    <xf numFmtId="0" fontId="49" fillId="35" borderId="59" xfId="0" applyFont="1" applyFill="1" applyBorder="1" applyAlignment="1">
      <alignment horizontal="right" vertical="top" wrapText="1"/>
    </xf>
    <xf numFmtId="0" fontId="55" fillId="35" borderId="59" xfId="0" applyFont="1" applyFill="1" applyBorder="1" applyAlignment="1">
      <alignment vertical="top" wrapText="1"/>
    </xf>
    <xf numFmtId="0" fontId="55" fillId="35" borderId="59" xfId="0" applyFont="1" applyFill="1" applyBorder="1">
      <alignment wrapText="1"/>
    </xf>
    <xf numFmtId="0" fontId="55" fillId="35" borderId="59" xfId="0" applyFont="1" applyFill="1" applyBorder="1" applyAlignment="1"/>
    <xf numFmtId="0" fontId="52" fillId="35" borderId="59" xfId="0" applyFont="1" applyFill="1" applyBorder="1">
      <alignment wrapText="1"/>
    </xf>
    <xf numFmtId="0" fontId="52" fillId="35" borderId="59" xfId="0" applyFont="1" applyFill="1" applyBorder="1" applyAlignment="1"/>
    <xf numFmtId="0" fontId="52" fillId="35" borderId="59" xfId="0" applyFont="1" applyFill="1" applyBorder="1" applyAlignment="1">
      <alignment horizontal="right" vertical="top" wrapText="1"/>
    </xf>
    <xf numFmtId="4" fontId="52" fillId="35" borderId="59" xfId="0" applyNumberFormat="1" applyFont="1" applyFill="1" applyBorder="1" applyAlignment="1">
      <alignment horizontal="right" vertical="top" wrapText="1"/>
    </xf>
    <xf numFmtId="4" fontId="52" fillId="35" borderId="59" xfId="0" applyNumberFormat="1" applyFont="1" applyFill="1" applyBorder="1" applyAlignment="1">
      <alignment horizontal="left" vertical="top" wrapText="1"/>
    </xf>
    <xf numFmtId="4" fontId="52" fillId="35" borderId="59" xfId="0" applyNumberFormat="1" applyFont="1" applyFill="1" applyBorder="1" applyAlignment="1">
      <alignment horizontal="left" vertical="top"/>
    </xf>
    <xf numFmtId="165" fontId="99" fillId="0" borderId="0" xfId="0" applyNumberFormat="1" applyFont="1" applyAlignment="1">
      <alignment horizontal="left" vertical="top" wrapText="1"/>
    </xf>
    <xf numFmtId="0" fontId="48" fillId="35" borderId="0" xfId="0" applyFont="1" applyFill="1" applyAlignment="1">
      <alignment vertical="top" wrapText="1"/>
    </xf>
    <xf numFmtId="0" fontId="48" fillId="2" borderId="59" xfId="0" applyFont="1" applyFill="1" applyBorder="1" applyAlignment="1">
      <alignment vertical="top" wrapText="1"/>
    </xf>
    <xf numFmtId="0" fontId="99" fillId="0" borderId="59" xfId="0" applyFont="1" applyBorder="1" applyAlignment="1">
      <alignment vertical="top"/>
    </xf>
    <xf numFmtId="165" fontId="52" fillId="35" borderId="0" xfId="0" applyNumberFormat="1" applyFont="1" applyFill="1" applyAlignment="1">
      <alignment horizontal="left" vertical="top"/>
    </xf>
    <xf numFmtId="0" fontId="67" fillId="35" borderId="79" xfId="0" applyFont="1" applyFill="1" applyBorder="1" applyAlignment="1"/>
    <xf numFmtId="0" fontId="48" fillId="35" borderId="72" xfId="0" applyFont="1" applyFill="1" applyBorder="1" applyAlignment="1">
      <alignment horizontal="left" vertical="top" wrapText="1"/>
    </xf>
    <xf numFmtId="0" fontId="48" fillId="35" borderId="72" xfId="0" applyFont="1" applyFill="1" applyBorder="1" applyAlignment="1">
      <alignment horizontal="center" vertical="top" wrapText="1"/>
    </xf>
    <xf numFmtId="4" fontId="48" fillId="35" borderId="72" xfId="0" applyNumberFormat="1" applyFont="1" applyFill="1" applyBorder="1" applyAlignment="1">
      <alignment vertical="top" wrapText="1"/>
    </xf>
    <xf numFmtId="0" fontId="52" fillId="35" borderId="62" xfId="0" applyFont="1" applyFill="1" applyBorder="1" applyAlignment="1">
      <alignment vertical="top" wrapText="1"/>
    </xf>
    <xf numFmtId="0" fontId="48" fillId="2" borderId="92" xfId="0" applyFont="1" applyFill="1" applyBorder="1" applyAlignment="1">
      <alignment vertical="top" wrapText="1"/>
    </xf>
    <xf numFmtId="0" fontId="75" fillId="37" borderId="94" xfId="0" applyFont="1" applyFill="1" applyBorder="1" applyAlignment="1">
      <alignment horizontal="center" vertical="center" wrapText="1"/>
    </xf>
    <xf numFmtId="0" fontId="148" fillId="35" borderId="59" xfId="0" applyFont="1" applyFill="1" applyBorder="1" applyAlignment="1"/>
    <xf numFmtId="0" fontId="56" fillId="0" borderId="72" xfId="0" applyFont="1" applyBorder="1" applyAlignment="1">
      <alignment vertical="top" wrapText="1"/>
    </xf>
    <xf numFmtId="0" fontId="52" fillId="0" borderId="95" xfId="0" applyFont="1" applyBorder="1">
      <alignment wrapText="1"/>
    </xf>
    <xf numFmtId="0" fontId="49" fillId="35" borderId="72" xfId="0" applyFont="1" applyFill="1" applyBorder="1" applyAlignment="1"/>
    <xf numFmtId="0" fontId="52" fillId="0" borderId="82" xfId="0" applyFont="1" applyBorder="1">
      <alignment wrapText="1"/>
    </xf>
    <xf numFmtId="0" fontId="137" fillId="35" borderId="59" xfId="0" applyFont="1" applyFill="1" applyBorder="1" applyAlignment="1"/>
    <xf numFmtId="0" fontId="37" fillId="0" borderId="96" xfId="0" applyFont="1" applyBorder="1" applyAlignment="1"/>
    <xf numFmtId="0" fontId="79" fillId="0" borderId="96" xfId="449" applyNumberFormat="1" applyFont="1" applyBorder="1" applyAlignment="1" applyProtection="1">
      <alignment horizontal="left" vertical="top" wrapText="1"/>
    </xf>
    <xf numFmtId="0" fontId="52" fillId="0" borderId="96" xfId="0" applyFont="1" applyBorder="1" applyAlignment="1">
      <alignment horizontal="left" vertical="top" wrapText="1"/>
    </xf>
    <xf numFmtId="0" fontId="79" fillId="0" borderId="97" xfId="449" applyNumberFormat="1" applyFont="1" applyBorder="1" applyAlignment="1" applyProtection="1">
      <alignment horizontal="left" vertical="top" wrapText="1"/>
    </xf>
    <xf numFmtId="0" fontId="52" fillId="0" borderId="97" xfId="0" applyFont="1" applyBorder="1" applyAlignment="1">
      <alignment horizontal="left" vertical="top" wrapText="1"/>
    </xf>
    <xf numFmtId="0" fontId="40" fillId="0" borderId="8" xfId="0" applyFont="1" applyBorder="1" applyAlignment="1">
      <alignment vertical="top" wrapText="1"/>
    </xf>
    <xf numFmtId="4" fontId="39" fillId="0" borderId="33" xfId="0" applyNumberFormat="1" applyFont="1" applyBorder="1" applyAlignment="1">
      <alignment vertical="top" wrapText="1"/>
    </xf>
    <xf numFmtId="0" fontId="52" fillId="35" borderId="96" xfId="0" applyFont="1" applyFill="1" applyBorder="1" applyAlignment="1">
      <alignment horizontal="left" vertical="top" wrapText="1"/>
    </xf>
    <xf numFmtId="0" fontId="158" fillId="35" borderId="96" xfId="0" applyFont="1" applyFill="1" applyBorder="1" applyAlignment="1"/>
    <xf numFmtId="0" fontId="52" fillId="35" borderId="64" xfId="40" applyFont="1" applyFill="1" applyBorder="1" applyAlignment="1">
      <alignment horizontal="left" vertical="top" wrapText="1"/>
    </xf>
    <xf numFmtId="0" fontId="52" fillId="35" borderId="96" xfId="40" applyFont="1" applyFill="1" applyBorder="1" applyAlignment="1">
      <alignment horizontal="left" vertical="top" wrapText="1"/>
    </xf>
    <xf numFmtId="0" fontId="63" fillId="0" borderId="5" xfId="0" applyFont="1" applyBorder="1" applyAlignment="1">
      <alignment vertical="center" wrapText="1"/>
    </xf>
    <xf numFmtId="0" fontId="49" fillId="0" borderId="5" xfId="0" applyFont="1" applyBorder="1" applyAlignment="1">
      <alignment vertical="center"/>
    </xf>
    <xf numFmtId="0" fontId="40" fillId="0" borderId="8" xfId="0" applyFont="1" applyBorder="1" applyAlignment="1">
      <alignment vertical="top"/>
    </xf>
    <xf numFmtId="0" fontId="52" fillId="0" borderId="98" xfId="115" applyFont="1" applyBorder="1"/>
    <xf numFmtId="0" fontId="53" fillId="0" borderId="98" xfId="0" applyFont="1" applyBorder="1" applyAlignment="1">
      <alignment horizontal="center" vertical="center"/>
    </xf>
    <xf numFmtId="0" fontId="52" fillId="0" borderId="98" xfId="115" applyFont="1" applyBorder="1" applyAlignment="1">
      <alignment wrapText="1"/>
    </xf>
    <xf numFmtId="0" fontId="52" fillId="0" borderId="98" xfId="0" applyFont="1" applyBorder="1" applyAlignment="1"/>
    <xf numFmtId="0" fontId="52" fillId="0" borderId="99" xfId="0" applyFont="1" applyBorder="1" applyAlignment="1"/>
    <xf numFmtId="0" fontId="52" fillId="0" borderId="99" xfId="0" applyFont="1" applyBorder="1">
      <alignment wrapText="1"/>
    </xf>
    <xf numFmtId="0" fontId="52" fillId="0" borderId="98" xfId="0" applyFont="1" applyBorder="1">
      <alignment wrapText="1"/>
    </xf>
    <xf numFmtId="0" fontId="65" fillId="0" borderId="59" xfId="0" applyFont="1" applyBorder="1" applyAlignment="1">
      <alignment vertical="top" wrapText="1"/>
    </xf>
    <xf numFmtId="0" fontId="73" fillId="0" borderId="59" xfId="0" applyFont="1" applyBorder="1" applyAlignment="1">
      <alignment horizontal="center" wrapText="1"/>
    </xf>
    <xf numFmtId="0" fontId="53" fillId="0" borderId="59" xfId="0" applyFont="1" applyBorder="1" applyAlignment="1">
      <alignment horizontal="center" vertical="center"/>
    </xf>
    <xf numFmtId="0" fontId="52" fillId="0" borderId="103" xfId="0" applyFont="1" applyBorder="1" applyAlignment="1"/>
    <xf numFmtId="0" fontId="52" fillId="0" borderId="103" xfId="0" applyFont="1" applyBorder="1">
      <alignment wrapText="1"/>
    </xf>
    <xf numFmtId="165" fontId="49" fillId="0" borderId="102" xfId="0" applyNumberFormat="1" applyFont="1" applyBorder="1" applyAlignment="1">
      <alignment horizontal="left" vertical="top"/>
    </xf>
    <xf numFmtId="0" fontId="40" fillId="0" borderId="0" xfId="39" applyFont="1" applyAlignment="1">
      <alignment horizontal="left" vertical="top"/>
    </xf>
    <xf numFmtId="0" fontId="55" fillId="0" borderId="3" xfId="0" applyFont="1" applyBorder="1" applyAlignment="1">
      <alignment vertical="top" wrapText="1"/>
    </xf>
    <xf numFmtId="0" fontId="52" fillId="0" borderId="101" xfId="0" applyFont="1" applyBorder="1">
      <alignment wrapText="1"/>
    </xf>
    <xf numFmtId="0" fontId="52" fillId="0" borderId="100" xfId="0" applyFont="1" applyBorder="1" applyAlignment="1"/>
    <xf numFmtId="0" fontId="52" fillId="0" borderId="103" xfId="0" applyFont="1" applyBorder="1" applyAlignment="1">
      <alignment vertical="top" wrapText="1"/>
    </xf>
    <xf numFmtId="0" fontId="161" fillId="0" borderId="0" xfId="0" applyFont="1" applyAlignment="1"/>
    <xf numFmtId="0" fontId="161" fillId="38" borderId="0" xfId="0" applyFont="1" applyFill="1" applyAlignment="1"/>
    <xf numFmtId="4" fontId="49" fillId="0" borderId="97" xfId="0" applyNumberFormat="1" applyFont="1" applyBorder="1" applyAlignment="1">
      <alignment horizontal="right" vertical="top" wrapText="1"/>
    </xf>
    <xf numFmtId="4" fontId="54" fillId="0" borderId="18" xfId="0" applyNumberFormat="1" applyFont="1" applyBorder="1" applyAlignment="1">
      <alignment vertical="top"/>
    </xf>
    <xf numFmtId="0" fontId="52" fillId="0" borderId="59" xfId="39" applyFont="1" applyBorder="1" applyAlignment="1">
      <alignment vertical="top" wrapText="1"/>
    </xf>
    <xf numFmtId="4" fontId="65" fillId="0" borderId="59" xfId="39" applyNumberFormat="1" applyFont="1" applyBorder="1" applyAlignment="1">
      <alignment horizontal="right" vertical="top" wrapText="1"/>
    </xf>
    <xf numFmtId="0" fontId="56" fillId="2" borderId="105" xfId="39" applyFont="1" applyFill="1" applyBorder="1" applyAlignment="1">
      <alignment vertical="top" wrapText="1"/>
    </xf>
    <xf numFmtId="0" fontId="56" fillId="2" borderId="93" xfId="39" applyFont="1" applyFill="1" applyBorder="1" applyAlignment="1">
      <alignment vertical="top" wrapText="1"/>
    </xf>
    <xf numFmtId="0" fontId="56" fillId="2" borderId="93" xfId="39" applyFont="1" applyFill="1" applyBorder="1" applyAlignment="1">
      <alignment horizontal="left" vertical="top" wrapText="1"/>
    </xf>
    <xf numFmtId="0" fontId="56" fillId="2" borderId="104" xfId="39" applyFont="1" applyFill="1" applyBorder="1" applyAlignment="1">
      <alignment vertical="top" wrapText="1"/>
    </xf>
    <xf numFmtId="0" fontId="110" fillId="35" borderId="97" xfId="0" applyFont="1" applyFill="1" applyBorder="1" applyAlignment="1">
      <alignment horizontal="left" vertical="top" wrapText="1"/>
    </xf>
    <xf numFmtId="0" fontId="128" fillId="35" borderId="59" xfId="0" applyFont="1" applyFill="1" applyBorder="1" applyAlignment="1">
      <alignment horizontal="center" vertical="center"/>
    </xf>
    <xf numFmtId="0" fontId="42" fillId="3" borderId="97" xfId="0" applyFont="1" applyFill="1" applyBorder="1" applyAlignment="1">
      <alignment horizontal="right" wrapText="1"/>
    </xf>
    <xf numFmtId="0" fontId="42" fillId="0" borderId="97" xfId="0" applyFont="1" applyBorder="1" applyAlignment="1">
      <alignment horizontal="left" wrapText="1"/>
    </xf>
    <xf numFmtId="0" fontId="42" fillId="0" borderId="59" xfId="0" applyFont="1" applyBorder="1" applyAlignment="1">
      <alignment horizontal="center" wrapText="1"/>
    </xf>
    <xf numFmtId="0" fontId="42" fillId="0" borderId="59" xfId="0" applyFont="1" applyBorder="1" applyAlignment="1">
      <alignment horizontal="right" vertical="top" wrapText="1"/>
    </xf>
    <xf numFmtId="0" fontId="57" fillId="0" borderId="97" xfId="0" applyFont="1" applyBorder="1" applyAlignment="1">
      <alignment horizontal="left" vertical="top" wrapText="1"/>
    </xf>
    <xf numFmtId="0" fontId="57" fillId="0" borderId="97" xfId="0" applyFont="1" applyBorder="1" applyAlignment="1">
      <alignment vertical="top" wrapText="1"/>
    </xf>
    <xf numFmtId="0" fontId="57" fillId="0" borderId="97" xfId="40" applyFont="1" applyBorder="1" applyAlignment="1">
      <alignment horizontal="left" vertical="top"/>
    </xf>
    <xf numFmtId="4" fontId="49" fillId="0" borderId="97" xfId="0" applyNumberFormat="1" applyFont="1" applyBorder="1" applyAlignment="1">
      <alignment horizontal="right" vertical="top"/>
    </xf>
    <xf numFmtId="0" fontId="49" fillId="3" borderId="97" xfId="0" applyFont="1" applyFill="1" applyBorder="1" applyAlignment="1">
      <alignment vertical="top" wrapText="1"/>
    </xf>
    <xf numFmtId="0" fontId="49" fillId="3" borderId="97" xfId="0" applyFont="1" applyFill="1" applyBorder="1" applyAlignment="1">
      <alignment horizontal="left" vertical="top" wrapText="1"/>
    </xf>
    <xf numFmtId="0" fontId="54" fillId="0" borderId="2" xfId="0" applyFont="1" applyBorder="1" applyAlignment="1">
      <alignment vertical="top" wrapText="1"/>
    </xf>
    <xf numFmtId="0" fontId="52" fillId="0" borderId="97" xfId="0" applyFont="1" applyBorder="1" applyAlignment="1">
      <alignment vertical="top" wrapText="1"/>
    </xf>
    <xf numFmtId="164" fontId="57" fillId="0" borderId="59" xfId="0" applyNumberFormat="1" applyFont="1" applyBorder="1" applyAlignment="1">
      <alignment vertical="top"/>
    </xf>
    <xf numFmtId="0" fontId="53" fillId="37" borderId="59" xfId="0" applyFont="1" applyFill="1" applyBorder="1" applyAlignment="1">
      <alignment horizontal="center"/>
    </xf>
    <xf numFmtId="0" fontId="52" fillId="0" borderId="64" xfId="0" applyFont="1" applyBorder="1" applyAlignment="1">
      <alignment vertical="top" wrapText="1"/>
    </xf>
    <xf numFmtId="0" fontId="49" fillId="0" borderId="59" xfId="0" applyFont="1" applyBorder="1" applyAlignment="1">
      <alignment vertical="top" wrapText="1"/>
    </xf>
    <xf numFmtId="0" fontId="103" fillId="0" borderId="59" xfId="0" applyFont="1" applyBorder="1">
      <alignment wrapText="1"/>
    </xf>
    <xf numFmtId="0" fontId="0" fillId="0" borderId="59" xfId="0" applyBorder="1" applyAlignment="1"/>
    <xf numFmtId="0" fontId="49" fillId="0" borderId="64" xfId="0" applyFont="1" applyBorder="1" applyAlignment="1">
      <alignment vertical="top" wrapText="1"/>
    </xf>
    <xf numFmtId="0" fontId="159" fillId="0" borderId="59" xfId="0" applyFont="1" applyBorder="1" applyAlignment="1">
      <alignment vertical="top" wrapText="1"/>
    </xf>
    <xf numFmtId="4" fontId="52" fillId="0" borderId="59" xfId="0" applyNumberFormat="1" applyFont="1" applyBorder="1" applyAlignment="1">
      <alignment horizontal="right" vertical="top" wrapText="1"/>
    </xf>
    <xf numFmtId="4" fontId="54" fillId="0" borderId="59" xfId="0" applyNumberFormat="1" applyFont="1" applyBorder="1" applyAlignment="1">
      <alignment vertical="top" wrapText="1"/>
    </xf>
    <xf numFmtId="0" fontId="57" fillId="0" borderId="59" xfId="0" applyFont="1" applyBorder="1" applyAlignment="1">
      <alignment horizontal="left" vertical="top" wrapText="1"/>
    </xf>
    <xf numFmtId="0" fontId="57" fillId="0" borderId="59" xfId="0" applyFont="1" applyBorder="1" applyAlignment="1">
      <alignment vertical="top" wrapText="1"/>
    </xf>
    <xf numFmtId="0" fontId="103" fillId="0" borderId="59" xfId="0" applyFont="1" applyBorder="1" applyAlignment="1">
      <alignment horizontal="left" vertical="top" wrapText="1"/>
    </xf>
    <xf numFmtId="0" fontId="43" fillId="0" borderId="0" xfId="573" applyFont="1" applyAlignment="1">
      <alignment vertical="top" wrapText="1"/>
    </xf>
    <xf numFmtId="164" fontId="43" fillId="0" borderId="0" xfId="573" applyNumberFormat="1" applyFont="1" applyAlignment="1">
      <alignment horizontal="left" vertical="top"/>
    </xf>
    <xf numFmtId="0" fontId="43" fillId="0" borderId="0" xfId="573" applyFont="1" applyAlignment="1">
      <alignment horizontal="left" vertical="top"/>
    </xf>
    <xf numFmtId="0" fontId="52" fillId="0" borderId="59" xfId="573" applyFont="1" applyBorder="1" applyAlignment="1">
      <alignment vertical="top"/>
    </xf>
    <xf numFmtId="0" fontId="52" fillId="0" borderId="59" xfId="573" applyFont="1" applyBorder="1" applyAlignment="1">
      <alignment vertical="top" wrapText="1"/>
    </xf>
    <xf numFmtId="165" fontId="52" fillId="0" borderId="59" xfId="573" applyNumberFormat="1" applyFont="1" applyBorder="1" applyAlignment="1">
      <alignment horizontal="left" vertical="top"/>
    </xf>
    <xf numFmtId="0" fontId="48" fillId="2" borderId="93" xfId="0" applyFont="1" applyFill="1" applyBorder="1" applyAlignment="1">
      <alignment horizontal="left" vertical="top" wrapText="1"/>
    </xf>
    <xf numFmtId="0" fontId="48" fillId="2" borderId="93" xfId="0" applyFont="1" applyFill="1" applyBorder="1" applyAlignment="1">
      <alignment horizontal="center" vertical="top" wrapText="1"/>
    </xf>
    <xf numFmtId="0" fontId="52" fillId="0" borderId="72" xfId="0" applyFont="1" applyBorder="1" applyAlignment="1">
      <alignment horizontal="center" wrapText="1"/>
    </xf>
    <xf numFmtId="0" fontId="52" fillId="0" borderId="59" xfId="0" applyFont="1" applyBorder="1" applyAlignment="1">
      <alignment horizontal="center" wrapText="1"/>
    </xf>
    <xf numFmtId="0" fontId="52" fillId="0" borderId="103" xfId="0" applyFont="1" applyBorder="1" applyAlignment="1">
      <alignment horizontal="center" wrapText="1"/>
    </xf>
    <xf numFmtId="0" fontId="49" fillId="3" borderId="59" xfId="0" applyFont="1" applyFill="1" applyBorder="1" applyAlignment="1">
      <alignment horizontal="center" wrapText="1"/>
    </xf>
    <xf numFmtId="0" fontId="49" fillId="3" borderId="72" xfId="0" applyFont="1" applyFill="1" applyBorder="1" applyAlignment="1">
      <alignment horizontal="left" vertical="top" wrapText="1"/>
    </xf>
    <xf numFmtId="0" fontId="49" fillId="3" borderId="72" xfId="0" applyFont="1" applyFill="1" applyBorder="1" applyAlignment="1">
      <alignment horizontal="center" wrapText="1"/>
    </xf>
    <xf numFmtId="0" fontId="49" fillId="0" borderId="72" xfId="573" applyFont="1" applyBorder="1" applyAlignment="1">
      <alignment horizontal="left" vertical="top"/>
    </xf>
    <xf numFmtId="6" fontId="49" fillId="0" borderId="72" xfId="573" applyNumberFormat="1" applyFont="1" applyBorder="1" applyAlignment="1">
      <alignment vertical="top" wrapText="1"/>
    </xf>
    <xf numFmtId="0" fontId="56" fillId="0" borderId="59" xfId="0" applyFont="1" applyBorder="1" applyAlignment="1">
      <alignment vertical="top" wrapText="1"/>
    </xf>
    <xf numFmtId="0" fontId="161" fillId="35" borderId="59" xfId="0" applyFont="1" applyFill="1" applyBorder="1" applyAlignment="1"/>
    <xf numFmtId="0" fontId="39" fillId="0" borderId="59" xfId="0" applyFont="1" applyBorder="1" applyAlignment="1">
      <alignment vertical="top" wrapText="1"/>
    </xf>
    <xf numFmtId="0" fontId="39" fillId="0" borderId="59" xfId="0" applyFont="1" applyBorder="1" applyAlignment="1">
      <alignment horizontal="left" vertical="top" wrapText="1"/>
    </xf>
    <xf numFmtId="0" fontId="67" fillId="35" borderId="70" xfId="0" applyFont="1" applyFill="1" applyBorder="1" applyAlignment="1"/>
    <xf numFmtId="0" fontId="137" fillId="35" borderId="59" xfId="0" applyFont="1" applyFill="1" applyBorder="1">
      <alignment wrapText="1"/>
    </xf>
    <xf numFmtId="0" fontId="64" fillId="3" borderId="5" xfId="0" applyFont="1" applyFill="1" applyBorder="1">
      <alignment wrapText="1"/>
    </xf>
    <xf numFmtId="0" fontId="40" fillId="0" borderId="59" xfId="0" applyFont="1" applyBorder="1" applyAlignment="1">
      <alignment horizontal="left" vertical="top" wrapText="1"/>
    </xf>
    <xf numFmtId="0" fontId="40" fillId="0" borderId="59" xfId="0" applyFont="1" applyBorder="1" applyAlignment="1">
      <alignment vertical="top" wrapText="1"/>
    </xf>
    <xf numFmtId="0" fontId="49" fillId="0" borderId="59" xfId="0" applyFont="1" applyBorder="1" applyAlignment="1">
      <alignment horizontal="left" wrapText="1"/>
    </xf>
    <xf numFmtId="15" fontId="49" fillId="0" borderId="59" xfId="0" applyNumberFormat="1" applyFont="1" applyBorder="1" applyAlignment="1">
      <alignment horizontal="left" wrapText="1"/>
    </xf>
    <xf numFmtId="0" fontId="49" fillId="0" borderId="97" xfId="0" applyFont="1" applyBorder="1" applyAlignment="1">
      <alignment vertical="top" wrapText="1"/>
    </xf>
    <xf numFmtId="0" fontId="0" fillId="0" borderId="59" xfId="0" applyBorder="1" applyAlignment="1">
      <alignment vertical="top" wrapText="1"/>
    </xf>
    <xf numFmtId="4" fontId="52" fillId="0" borderId="97" xfId="0" applyNumberFormat="1" applyFont="1" applyBorder="1" applyAlignment="1">
      <alignment vertical="top" wrapText="1"/>
    </xf>
    <xf numFmtId="0" fontId="57" fillId="0" borderId="59" xfId="0" applyFont="1" applyBorder="1" applyAlignment="1">
      <alignment horizontal="left" vertical="top"/>
    </xf>
    <xf numFmtId="0" fontId="53" fillId="0" borderId="99" xfId="0" applyFont="1" applyBorder="1" applyAlignment="1">
      <alignment horizontal="center" vertical="center"/>
    </xf>
    <xf numFmtId="14" fontId="52" fillId="0" borderId="99" xfId="0" applyNumberFormat="1" applyFont="1" applyBorder="1" applyAlignment="1"/>
    <xf numFmtId="0" fontId="100" fillId="0" borderId="97" xfId="0" applyFont="1" applyBorder="1" applyAlignment="1">
      <alignment horizontal="left" wrapText="1"/>
    </xf>
    <xf numFmtId="0" fontId="49" fillId="3" borderId="59" xfId="0" applyFont="1" applyFill="1" applyBorder="1">
      <alignment wrapText="1"/>
    </xf>
    <xf numFmtId="4" fontId="49" fillId="0" borderId="97" xfId="0" applyNumberFormat="1" applyFont="1" applyBorder="1" applyAlignment="1">
      <alignment horizontal="left" wrapText="1"/>
    </xf>
    <xf numFmtId="4" fontId="49" fillId="0" borderId="59" xfId="0" applyNumberFormat="1" applyFont="1" applyBorder="1" applyAlignment="1">
      <alignment horizontal="right" wrapText="1"/>
    </xf>
    <xf numFmtId="0" fontId="101" fillId="0" borderId="59" xfId="0" applyFont="1" applyBorder="1" applyAlignment="1">
      <alignment horizontal="left" wrapText="1"/>
    </xf>
    <xf numFmtId="0" fontId="52" fillId="3" borderId="59" xfId="0" applyFont="1" applyFill="1" applyBorder="1">
      <alignment wrapText="1"/>
    </xf>
    <xf numFmtId="0" fontId="49" fillId="3" borderId="97" xfId="0" applyFont="1" applyFill="1" applyBorder="1" applyAlignment="1">
      <alignment horizontal="left" wrapText="1"/>
    </xf>
    <xf numFmtId="4" fontId="49" fillId="0" borderId="59" xfId="0" applyNumberFormat="1" applyFont="1" applyBorder="1" applyAlignment="1">
      <alignment horizontal="left" wrapText="1"/>
    </xf>
    <xf numFmtId="0" fontId="100" fillId="0" borderId="59" xfId="0" applyFont="1" applyBorder="1" applyAlignment="1">
      <alignment horizontal="left" wrapText="1"/>
    </xf>
    <xf numFmtId="0" fontId="52" fillId="0" borderId="59" xfId="0" applyFont="1" applyBorder="1" applyAlignment="1">
      <alignment horizontal="left" vertical="center" wrapText="1"/>
    </xf>
    <xf numFmtId="0" fontId="49" fillId="3" borderId="59" xfId="0" applyFont="1" applyFill="1" applyBorder="1" applyAlignment="1">
      <alignment vertical="top" wrapText="1"/>
    </xf>
    <xf numFmtId="4" fontId="49" fillId="0" borderId="59" xfId="0" applyNumberFormat="1" applyFont="1" applyBorder="1" applyAlignment="1">
      <alignment horizontal="left" vertical="center" wrapText="1"/>
    </xf>
    <xf numFmtId="0" fontId="0" fillId="0" borderId="99" xfId="0" applyBorder="1" applyAlignment="1"/>
    <xf numFmtId="0" fontId="0" fillId="0" borderId="60" xfId="0" applyBorder="1" applyAlignment="1"/>
    <xf numFmtId="0" fontId="0" fillId="0" borderId="99" xfId="0" applyBorder="1">
      <alignment wrapText="1"/>
    </xf>
    <xf numFmtId="0" fontId="162" fillId="0" borderId="99" xfId="574" applyBorder="1"/>
    <xf numFmtId="4" fontId="49" fillId="0" borderId="93" xfId="0" applyNumberFormat="1" applyFont="1" applyBorder="1" applyAlignment="1">
      <alignment horizontal="right" vertical="top" wrapText="1"/>
    </xf>
    <xf numFmtId="4" fontId="49" fillId="0" borderId="104" xfId="0" applyNumberFormat="1" applyFont="1" applyBorder="1" applyAlignment="1">
      <alignment horizontal="right" vertical="top" wrapText="1"/>
    </xf>
    <xf numFmtId="0" fontId="52" fillId="0" borderId="23" xfId="0" applyFont="1" applyBorder="1" applyAlignment="1">
      <alignment vertical="top" wrapText="1"/>
    </xf>
    <xf numFmtId="0" fontId="155" fillId="0" borderId="23" xfId="0" applyFont="1" applyBorder="1">
      <alignment wrapText="1"/>
    </xf>
    <xf numFmtId="0" fontId="155" fillId="0" borderId="23" xfId="0" applyFont="1" applyBorder="1" applyAlignment="1">
      <alignment horizontal="right" wrapText="1"/>
    </xf>
    <xf numFmtId="0" fontId="155" fillId="0" borderId="59" xfId="0" applyFont="1" applyBorder="1">
      <alignment wrapText="1"/>
    </xf>
    <xf numFmtId="0" fontId="155" fillId="0" borderId="59" xfId="0" applyFont="1" applyBorder="1" applyAlignment="1">
      <alignment horizontal="right" wrapText="1"/>
    </xf>
    <xf numFmtId="0" fontId="163" fillId="0" borderId="59" xfId="0" applyFont="1" applyBorder="1" applyAlignment="1">
      <alignment horizontal="left" vertical="top" wrapText="1"/>
    </xf>
    <xf numFmtId="0" fontId="163" fillId="0" borderId="59" xfId="0" applyFont="1" applyBorder="1" applyAlignment="1">
      <alignment horizontal="right" vertical="top" wrapText="1"/>
    </xf>
    <xf numFmtId="0" fontId="163" fillId="0" borderId="59" xfId="0" applyFont="1" applyBorder="1" applyAlignment="1">
      <alignment vertical="top" wrapText="1"/>
    </xf>
    <xf numFmtId="4" fontId="164" fillId="0" borderId="59" xfId="0" applyNumberFormat="1" applyFont="1" applyBorder="1" applyAlignment="1">
      <alignment horizontal="right" vertical="top" wrapText="1"/>
    </xf>
    <xf numFmtId="0" fontId="155" fillId="0" borderId="59" xfId="0" applyFont="1" applyBorder="1" applyAlignment="1">
      <alignment horizontal="left" vertical="top" wrapText="1"/>
    </xf>
    <xf numFmtId="0" fontId="155" fillId="0" borderId="59" xfId="0" applyFont="1" applyBorder="1" applyAlignment="1">
      <alignment horizontal="right" vertical="top" wrapText="1"/>
    </xf>
    <xf numFmtId="0" fontId="155" fillId="0" borderId="59" xfId="0" applyFont="1" applyBorder="1" applyAlignment="1">
      <alignment horizontal="right"/>
    </xf>
    <xf numFmtId="0" fontId="155" fillId="0" borderId="59" xfId="0" applyFont="1" applyBorder="1" applyAlignment="1">
      <alignment vertical="top" wrapText="1"/>
    </xf>
    <xf numFmtId="0" fontId="164" fillId="0" borderId="23" xfId="0" applyFont="1" applyBorder="1" applyAlignment="1">
      <alignment horizontal="center" vertical="top" wrapText="1"/>
    </xf>
    <xf numFmtId="4" fontId="164" fillId="0" borderId="23" xfId="0" applyNumberFormat="1" applyFont="1" applyBorder="1" applyAlignment="1">
      <alignment vertical="top" wrapText="1"/>
    </xf>
    <xf numFmtId="4" fontId="164" fillId="0" borderId="23" xfId="0" applyNumberFormat="1" applyFont="1" applyBorder="1" applyAlignment="1">
      <alignment horizontal="right" vertical="top" wrapText="1"/>
    </xf>
    <xf numFmtId="0" fontId="164" fillId="0" borderId="59" xfId="0" applyFont="1" applyBorder="1" applyAlignment="1">
      <alignment horizontal="center" vertical="top" wrapText="1"/>
    </xf>
    <xf numFmtId="4" fontId="164" fillId="0" borderId="59" xfId="0" applyNumberFormat="1" applyFont="1" applyBorder="1" applyAlignment="1">
      <alignment vertical="top" wrapText="1"/>
    </xf>
    <xf numFmtId="0" fontId="164" fillId="0" borderId="59" xfId="0" applyFont="1" applyBorder="1" applyAlignment="1">
      <alignment horizontal="right" vertical="top" wrapText="1"/>
    </xf>
    <xf numFmtId="4" fontId="47" fillId="0" borderId="8" xfId="0" applyNumberFormat="1" applyFont="1" applyBorder="1" applyAlignment="1">
      <alignment horizontal="left" vertical="top" wrapText="1"/>
    </xf>
    <xf numFmtId="0" fontId="44" fillId="0" borderId="0" xfId="0" applyFont="1" applyAlignment="1">
      <alignment vertical="top" wrapText="1"/>
    </xf>
    <xf numFmtId="0" fontId="47" fillId="0" borderId="0" xfId="0" applyFont="1" applyAlignment="1">
      <alignment horizontal="left" vertical="top" wrapText="1"/>
    </xf>
    <xf numFmtId="0" fontId="44" fillId="0" borderId="0" xfId="0" applyFont="1" applyAlignment="1">
      <alignment horizontal="left" vertical="top" wrapText="1"/>
    </xf>
    <xf numFmtId="0" fontId="39" fillId="0" borderId="0" xfId="0" applyFont="1" applyAlignment="1">
      <alignment vertical="top" wrapText="1"/>
    </xf>
    <xf numFmtId="4" fontId="39" fillId="0" borderId="0" xfId="0" applyNumberFormat="1" applyFont="1" applyAlignment="1">
      <alignment vertical="top" wrapText="1"/>
    </xf>
    <xf numFmtId="4" fontId="40" fillId="0" borderId="0" xfId="0" applyNumberFormat="1" applyFont="1" applyAlignment="1">
      <alignment vertical="top" wrapText="1"/>
    </xf>
    <xf numFmtId="0" fontId="41" fillId="0" borderId="0" xfId="0" applyFont="1" applyAlignment="1">
      <alignment horizontal="left" vertical="top" wrapText="1"/>
    </xf>
    <xf numFmtId="0" fontId="43" fillId="0" borderId="0" xfId="0" applyFont="1" applyAlignment="1">
      <alignment horizontal="left" vertical="top" wrapText="1"/>
    </xf>
    <xf numFmtId="0" fontId="40" fillId="0" borderId="0" xfId="0" applyFont="1" applyAlignment="1">
      <alignment vertical="top" wrapText="1"/>
    </xf>
    <xf numFmtId="0" fontId="39" fillId="0" borderId="21" xfId="0" applyFont="1" applyBorder="1" applyAlignment="1">
      <alignment vertical="top" wrapText="1"/>
    </xf>
    <xf numFmtId="0" fontId="40" fillId="0" borderId="21" xfId="0" applyFont="1" applyBorder="1" applyAlignment="1">
      <alignment vertical="top" wrapText="1"/>
    </xf>
    <xf numFmtId="0" fontId="38" fillId="2" borderId="29" xfId="0" applyFont="1" applyFill="1" applyBorder="1" applyAlignment="1">
      <alignment vertical="top" wrapText="1"/>
    </xf>
    <xf numFmtId="0" fontId="38" fillId="2" borderId="28" xfId="0" applyFont="1" applyFill="1" applyBorder="1" applyAlignment="1">
      <alignment vertical="top" wrapText="1"/>
    </xf>
    <xf numFmtId="0" fontId="38" fillId="2" borderId="26" xfId="0" applyFont="1" applyFill="1" applyBorder="1" applyAlignment="1">
      <alignment vertical="top" wrapText="1"/>
    </xf>
    <xf numFmtId="164" fontId="40" fillId="0" borderId="0" xfId="0" applyNumberFormat="1" applyFont="1" applyAlignment="1">
      <alignment horizontal="left" vertical="top" wrapText="1"/>
    </xf>
    <xf numFmtId="0" fontId="57" fillId="0" borderId="30" xfId="0" applyFont="1" applyBorder="1" applyAlignment="1">
      <alignment horizontal="left" vertical="top" wrapText="1"/>
    </xf>
    <xf numFmtId="0" fontId="57" fillId="0" borderId="16" xfId="0" applyFont="1" applyBorder="1" applyAlignment="1">
      <alignment horizontal="left" vertical="top" wrapText="1"/>
    </xf>
    <xf numFmtId="0" fontId="57" fillId="0" borderId="24" xfId="0" applyFont="1" applyBorder="1" applyAlignment="1">
      <alignment horizontal="left" vertical="top" wrapText="1"/>
    </xf>
    <xf numFmtId="0" fontId="57" fillId="0" borderId="14" xfId="0" applyFont="1" applyBorder="1" applyAlignment="1">
      <alignment horizontal="left" vertical="top" wrapText="1"/>
    </xf>
    <xf numFmtId="0" fontId="40" fillId="0" borderId="7" xfId="0" applyFont="1" applyBorder="1" applyAlignment="1">
      <alignment vertical="top" wrapText="1"/>
    </xf>
    <xf numFmtId="0" fontId="51" fillId="0" borderId="0" xfId="0" applyFont="1" applyAlignment="1">
      <alignment vertical="top" wrapText="1"/>
    </xf>
    <xf numFmtId="0" fontId="56" fillId="2" borderId="1" xfId="0" applyFont="1" applyFill="1" applyBorder="1" applyAlignment="1">
      <alignment vertical="top" wrapText="1"/>
    </xf>
    <xf numFmtId="0" fontId="56" fillId="2" borderId="2" xfId="0" applyFont="1" applyFill="1" applyBorder="1" applyAlignment="1">
      <alignment vertical="top" wrapText="1"/>
    </xf>
    <xf numFmtId="0" fontId="57" fillId="0" borderId="5" xfId="0" applyFont="1" applyBorder="1" applyAlignment="1">
      <alignment vertical="top" wrapText="1"/>
    </xf>
    <xf numFmtId="0" fontId="56" fillId="0" borderId="4" xfId="0" applyFont="1" applyBorder="1" applyAlignment="1">
      <alignment vertical="top" wrapText="1"/>
    </xf>
    <xf numFmtId="0" fontId="57" fillId="0" borderId="4" xfId="0" applyFont="1" applyBorder="1" applyAlignment="1">
      <alignment vertical="top" wrapText="1"/>
    </xf>
    <xf numFmtId="0" fontId="56" fillId="0" borderId="5" xfId="0" applyFont="1" applyBorder="1" applyAlignment="1">
      <alignment vertical="top" wrapText="1"/>
    </xf>
    <xf numFmtId="0" fontId="57" fillId="0" borderId="5" xfId="0" applyFont="1" applyBorder="1" applyAlignment="1">
      <alignment horizontal="left" vertical="top" wrapText="1"/>
    </xf>
    <xf numFmtId="0" fontId="57" fillId="0" borderId="30" xfId="0" applyFont="1" applyBorder="1" applyAlignment="1">
      <alignment vertical="top" wrapText="1"/>
    </xf>
    <xf numFmtId="0" fontId="57" fillId="0" borderId="16" xfId="0" applyFont="1" applyBorder="1" applyAlignment="1">
      <alignment vertical="top" wrapText="1"/>
    </xf>
    <xf numFmtId="0" fontId="44" fillId="0" borderId="7" xfId="0" applyFont="1" applyBorder="1" applyAlignment="1">
      <alignment vertical="top" wrapText="1"/>
    </xf>
    <xf numFmtId="0" fontId="40" fillId="0" borderId="8" xfId="0" applyFont="1" applyBorder="1" applyAlignment="1">
      <alignment horizontal="left" vertical="top" wrapText="1"/>
    </xf>
    <xf numFmtId="0" fontId="40" fillId="0" borderId="0" xfId="0" applyFont="1" applyAlignment="1">
      <alignment horizontal="left" vertical="top" wrapText="1"/>
    </xf>
    <xf numFmtId="0" fontId="44" fillId="0" borderId="8" xfId="0" applyFont="1" applyBorder="1" applyAlignment="1">
      <alignment vertical="top" wrapText="1"/>
    </xf>
    <xf numFmtId="0" fontId="56" fillId="0" borderId="30" xfId="39" applyFont="1" applyBorder="1" applyAlignment="1">
      <alignment vertical="top" wrapText="1"/>
    </xf>
    <xf numFmtId="0" fontId="56" fillId="0" borderId="16" xfId="39" applyFont="1" applyBorder="1" applyAlignment="1">
      <alignment vertical="top" wrapText="1"/>
    </xf>
    <xf numFmtId="0" fontId="160" fillId="0" borderId="4" xfId="0" applyFont="1" applyBorder="1" applyAlignment="1">
      <alignment vertical="top" wrapText="1"/>
    </xf>
    <xf numFmtId="0" fontId="56" fillId="0" borderId="24" xfId="39" applyFont="1" applyBorder="1" applyAlignment="1">
      <alignment vertical="top" wrapText="1"/>
    </xf>
    <xf numFmtId="0" fontId="56" fillId="0" borderId="14" xfId="39" applyFont="1" applyBorder="1" applyAlignment="1">
      <alignment vertical="top" wrapText="1"/>
    </xf>
    <xf numFmtId="0" fontId="40" fillId="0" borderId="0" xfId="39" applyFont="1" applyAlignment="1">
      <alignment vertical="top" wrapText="1"/>
    </xf>
    <xf numFmtId="0" fontId="51" fillId="0" borderId="0" xfId="39" applyFont="1" applyAlignment="1">
      <alignment vertical="top" wrapText="1"/>
    </xf>
    <xf numFmtId="0" fontId="40" fillId="0" borderId="8" xfId="39" applyFont="1" applyBorder="1" applyAlignment="1">
      <alignment vertical="top" wrapText="1"/>
    </xf>
    <xf numFmtId="0" fontId="57" fillId="0" borderId="24" xfId="39" applyFont="1" applyBorder="1" applyAlignment="1">
      <alignment vertical="top" wrapText="1"/>
    </xf>
    <xf numFmtId="0" fontId="57" fillId="0" borderId="14" xfId="39" applyFont="1" applyBorder="1" applyAlignment="1">
      <alignment vertical="top" wrapText="1"/>
    </xf>
    <xf numFmtId="0" fontId="39" fillId="0" borderId="0" xfId="39" applyFont="1" applyAlignment="1">
      <alignment vertical="top" wrapText="1"/>
    </xf>
    <xf numFmtId="0" fontId="56" fillId="2" borderId="29" xfId="39" applyFont="1" applyFill="1" applyBorder="1" applyAlignment="1">
      <alignment vertical="top" wrapText="1"/>
    </xf>
    <xf numFmtId="0" fontId="56" fillId="2" borderId="39" xfId="39" applyFont="1" applyFill="1" applyBorder="1" applyAlignment="1">
      <alignment vertical="top" wrapText="1"/>
    </xf>
    <xf numFmtId="0" fontId="57" fillId="0" borderId="30" xfId="39" applyFont="1" applyBorder="1" applyAlignment="1">
      <alignment vertical="top" wrapText="1"/>
    </xf>
    <xf numFmtId="0" fontId="57" fillId="0" borderId="16" xfId="39" applyFont="1" applyBorder="1" applyAlignment="1">
      <alignment vertical="top" wrapText="1"/>
    </xf>
    <xf numFmtId="0" fontId="56" fillId="2" borderId="38" xfId="39" applyFont="1" applyFill="1" applyBorder="1" applyAlignment="1">
      <alignment vertical="top" wrapText="1"/>
    </xf>
    <xf numFmtId="0" fontId="41" fillId="0" borderId="0" xfId="39" applyFont="1" applyAlignment="1">
      <alignment horizontal="left" vertical="top" wrapText="1"/>
    </xf>
    <xf numFmtId="0" fontId="43" fillId="0" borderId="0" xfId="39" applyFont="1" applyAlignment="1">
      <alignment horizontal="left" vertical="top" wrapText="1"/>
    </xf>
    <xf numFmtId="0" fontId="39" fillId="0" borderId="34" xfId="39" applyFont="1" applyBorder="1" applyAlignment="1">
      <alignment vertical="top" wrapText="1"/>
    </xf>
    <xf numFmtId="0" fontId="38" fillId="2" borderId="29" xfId="39" applyFont="1" applyFill="1" applyBorder="1" applyAlignment="1">
      <alignment vertical="top" wrapText="1"/>
    </xf>
    <xf numFmtId="0" fontId="38" fillId="2" borderId="28" xfId="39" applyFont="1" applyFill="1" applyBorder="1" applyAlignment="1">
      <alignment vertical="top" wrapText="1"/>
    </xf>
    <xf numFmtId="0" fontId="38" fillId="2" borderId="26" xfId="39" applyFont="1" applyFill="1" applyBorder="1" applyAlignment="1">
      <alignment vertical="top" wrapText="1"/>
    </xf>
    <xf numFmtId="0" fontId="40" fillId="0" borderId="33" xfId="39" applyFont="1" applyBorder="1" applyAlignment="1">
      <alignment vertical="top" wrapText="1"/>
    </xf>
    <xf numFmtId="0" fontId="47" fillId="0" borderId="0" xfId="39" applyFont="1" applyAlignment="1">
      <alignment horizontal="left" vertical="top" wrapText="1"/>
    </xf>
    <xf numFmtId="164" fontId="40" fillId="0" borderId="0" xfId="39" applyNumberFormat="1" applyFont="1" applyAlignment="1">
      <alignment horizontal="left" vertical="top" wrapText="1"/>
    </xf>
    <xf numFmtId="0" fontId="44" fillId="0" borderId="0" xfId="39" applyFont="1" applyAlignment="1">
      <alignment horizontal="left" vertical="top" wrapText="1"/>
    </xf>
    <xf numFmtId="0" fontId="39" fillId="0" borderId="31" xfId="39" applyFont="1" applyBorder="1" applyAlignment="1">
      <alignment vertical="top" wrapText="1"/>
    </xf>
    <xf numFmtId="0" fontId="40" fillId="0" borderId="31" xfId="39" applyFont="1" applyBorder="1" applyAlignment="1">
      <alignment vertical="top" wrapText="1"/>
    </xf>
    <xf numFmtId="0" fontId="56" fillId="2" borderId="35" xfId="39" applyFont="1" applyFill="1" applyBorder="1" applyAlignment="1">
      <alignment vertical="top" wrapText="1"/>
    </xf>
    <xf numFmtId="0" fontId="56" fillId="2" borderId="36" xfId="39" applyFont="1" applyFill="1" applyBorder="1" applyAlignment="1">
      <alignment vertical="top" wrapText="1"/>
    </xf>
    <xf numFmtId="0" fontId="56" fillId="2" borderId="37" xfId="39" applyFont="1" applyFill="1" applyBorder="1" applyAlignment="1">
      <alignment vertical="top" wrapText="1"/>
    </xf>
    <xf numFmtId="4" fontId="40" fillId="0" borderId="0" xfId="39" applyNumberFormat="1" applyFont="1" applyAlignment="1">
      <alignment vertical="top" wrapText="1"/>
    </xf>
    <xf numFmtId="4" fontId="47" fillId="0" borderId="8" xfId="39" applyNumberFormat="1" applyFont="1" applyBorder="1" applyAlignment="1">
      <alignment horizontal="left" vertical="top" wrapText="1"/>
    </xf>
    <xf numFmtId="0" fontId="44" fillId="0" borderId="8" xfId="39" applyFont="1" applyBorder="1" applyAlignment="1">
      <alignment vertical="top" wrapText="1"/>
    </xf>
    <xf numFmtId="4" fontId="39" fillId="0" borderId="33" xfId="39" applyNumberFormat="1" applyFont="1" applyBorder="1" applyAlignment="1">
      <alignment vertical="top" wrapText="1"/>
    </xf>
    <xf numFmtId="0" fontId="39" fillId="0" borderId="33" xfId="39" applyFont="1" applyBorder="1" applyAlignment="1">
      <alignment vertical="top" wrapText="1"/>
    </xf>
    <xf numFmtId="0" fontId="56" fillId="0" borderId="55" xfId="0" applyFont="1" applyBorder="1" applyAlignment="1">
      <alignment vertical="top" wrapText="1"/>
    </xf>
    <xf numFmtId="0" fontId="56" fillId="0" borderId="56" xfId="0" applyFont="1" applyBorder="1" applyAlignment="1">
      <alignment vertical="top" wrapText="1"/>
    </xf>
    <xf numFmtId="0" fontId="39" fillId="0" borderId="57" xfId="0" applyFont="1" applyBorder="1" applyAlignment="1">
      <alignment vertical="top" wrapText="1"/>
    </xf>
    <xf numFmtId="0" fontId="56" fillId="0" borderId="30" xfId="0" applyFont="1" applyBorder="1" applyAlignment="1">
      <alignment vertical="top" wrapText="1"/>
    </xf>
    <xf numFmtId="0" fontId="56" fillId="0" borderId="16" xfId="0" applyFont="1" applyBorder="1" applyAlignment="1">
      <alignment vertical="top" wrapText="1"/>
    </xf>
    <xf numFmtId="0" fontId="57" fillId="0" borderId="24" xfId="0" applyFont="1" applyBorder="1" applyAlignment="1">
      <alignment vertical="top" wrapText="1"/>
    </xf>
    <xf numFmtId="0" fontId="57" fillId="0" borderId="14" xfId="0" applyFont="1" applyBorder="1" applyAlignment="1">
      <alignment vertical="top" wrapText="1"/>
    </xf>
    <xf numFmtId="4" fontId="47" fillId="0" borderId="0" xfId="0" applyNumberFormat="1" applyFont="1" applyAlignment="1">
      <alignment horizontal="left" vertical="top" wrapText="1"/>
    </xf>
    <xf numFmtId="4" fontId="39" fillId="0" borderId="33" xfId="0" applyNumberFormat="1" applyFont="1" applyBorder="1" applyAlignment="1">
      <alignment vertical="top" wrapText="1"/>
    </xf>
    <xf numFmtId="0" fontId="39" fillId="0" borderId="0" xfId="0" applyFont="1" applyAlignment="1">
      <alignment horizontal="left" vertical="top" wrapText="1"/>
    </xf>
    <xf numFmtId="0" fontId="39" fillId="0" borderId="31" xfId="0" applyFont="1" applyBorder="1" applyAlignment="1">
      <alignment vertical="top" wrapText="1"/>
    </xf>
    <xf numFmtId="0" fontId="40" fillId="0" borderId="31" xfId="0" applyFont="1" applyBorder="1" applyAlignment="1">
      <alignment vertical="top" wrapText="1"/>
    </xf>
    <xf numFmtId="0" fontId="56" fillId="2" borderId="35" xfId="0" applyFont="1" applyFill="1" applyBorder="1" applyAlignment="1">
      <alignment vertical="top" wrapText="1"/>
    </xf>
    <xf numFmtId="0" fontId="56" fillId="2" borderId="36" xfId="0" applyFont="1" applyFill="1" applyBorder="1" applyAlignment="1">
      <alignment vertical="top" wrapText="1"/>
    </xf>
    <xf numFmtId="0" fontId="56" fillId="2" borderId="37" xfId="0" applyFont="1" applyFill="1" applyBorder="1" applyAlignment="1">
      <alignment vertical="top" wrapText="1"/>
    </xf>
    <xf numFmtId="0" fontId="56" fillId="0" borderId="24" xfId="0" applyFont="1" applyBorder="1" applyAlignment="1">
      <alignment vertical="top" wrapText="1"/>
    </xf>
    <xf numFmtId="0" fontId="56" fillId="0" borderId="14" xfId="0" applyFont="1" applyBorder="1" applyAlignment="1">
      <alignment vertical="top" wrapText="1"/>
    </xf>
    <xf numFmtId="0" fontId="40" fillId="0" borderId="8" xfId="0" applyFont="1" applyBorder="1" applyAlignment="1">
      <alignment vertical="top" wrapText="1"/>
    </xf>
    <xf numFmtId="0" fontId="56" fillId="2" borderId="29" xfId="0" applyFont="1" applyFill="1" applyBorder="1" applyAlignment="1">
      <alignment vertical="top" wrapText="1"/>
    </xf>
    <xf numFmtId="0" fontId="56" fillId="2" borderId="39" xfId="0" applyFont="1" applyFill="1" applyBorder="1" applyAlignment="1">
      <alignment vertical="top" wrapText="1"/>
    </xf>
    <xf numFmtId="0" fontId="56" fillId="2" borderId="38" xfId="0" applyFont="1" applyFill="1" applyBorder="1" applyAlignment="1">
      <alignment vertical="top" wrapText="1"/>
    </xf>
    <xf numFmtId="0" fontId="56" fillId="0" borderId="61" xfId="0" applyFont="1" applyBorder="1" applyAlignment="1">
      <alignment vertical="top" wrapText="1"/>
    </xf>
    <xf numFmtId="0" fontId="56" fillId="0" borderId="62" xfId="0" applyFont="1" applyBorder="1" applyAlignment="1">
      <alignment vertical="top" wrapText="1"/>
    </xf>
    <xf numFmtId="0" fontId="57" fillId="0" borderId="61" xfId="0" applyFont="1" applyBorder="1" applyAlignment="1">
      <alignment vertical="top" wrapText="1"/>
    </xf>
    <xf numFmtId="0" fontId="57" fillId="0" borderId="62" xfId="0" applyFont="1" applyBorder="1" applyAlignment="1">
      <alignment vertical="top" wrapText="1"/>
    </xf>
    <xf numFmtId="0" fontId="56" fillId="0" borderId="97" xfId="0" applyFont="1" applyBorder="1" applyAlignment="1">
      <alignment vertical="top" wrapText="1"/>
    </xf>
    <xf numFmtId="0" fontId="57" fillId="0" borderId="97" xfId="0" applyFont="1" applyBorder="1" applyAlignment="1">
      <alignment vertical="top" wrapText="1"/>
    </xf>
    <xf numFmtId="0" fontId="56" fillId="0" borderId="59" xfId="0" applyFont="1" applyBorder="1" applyAlignment="1">
      <alignment vertical="top" wrapText="1"/>
    </xf>
    <xf numFmtId="0" fontId="57" fillId="0" borderId="59" xfId="0" applyFont="1" applyBorder="1" applyAlignment="1">
      <alignment vertical="top" wrapText="1"/>
    </xf>
    <xf numFmtId="0" fontId="39" fillId="0" borderId="59" xfId="0" applyFont="1" applyBorder="1" applyAlignment="1">
      <alignment vertical="top" wrapText="1"/>
    </xf>
    <xf numFmtId="0" fontId="40" fillId="0" borderId="59" xfId="0" applyFont="1" applyBorder="1" applyAlignment="1">
      <alignment vertical="top" wrapText="1"/>
    </xf>
    <xf numFmtId="0" fontId="60" fillId="0" borderId="0" xfId="0" applyFont="1" applyAlignment="1">
      <alignment horizontal="left" vertical="top" wrapText="1"/>
    </xf>
    <xf numFmtId="0" fontId="56" fillId="0" borderId="5" xfId="39" applyFont="1" applyBorder="1" applyAlignment="1">
      <alignment vertical="top" wrapText="1"/>
    </xf>
    <xf numFmtId="0" fontId="57" fillId="0" borderId="5" xfId="39" applyFont="1" applyBorder="1" applyAlignment="1">
      <alignment vertical="top" wrapText="1"/>
    </xf>
    <xf numFmtId="0" fontId="56" fillId="2" borderId="1" xfId="39" applyFont="1" applyFill="1" applyBorder="1" applyAlignment="1">
      <alignment vertical="top" wrapText="1"/>
    </xf>
    <xf numFmtId="0" fontId="56" fillId="2" borderId="2" xfId="39" applyFont="1" applyFill="1" applyBorder="1" applyAlignment="1">
      <alignment vertical="top" wrapText="1"/>
    </xf>
    <xf numFmtId="0" fontId="56" fillId="0" borderId="4" xfId="39" applyFont="1" applyBorder="1" applyAlignment="1">
      <alignment vertical="top" wrapText="1"/>
    </xf>
    <xf numFmtId="0" fontId="57" fillId="0" borderId="4" xfId="39" applyFont="1" applyBorder="1" applyAlignment="1">
      <alignment vertical="top" wrapText="1"/>
    </xf>
    <xf numFmtId="0" fontId="44" fillId="0" borderId="0" xfId="39" applyFont="1" applyAlignment="1">
      <alignment vertical="top" wrapText="1"/>
    </xf>
    <xf numFmtId="0" fontId="44" fillId="0" borderId="7" xfId="39" applyFont="1" applyBorder="1">
      <alignment wrapText="1"/>
    </xf>
    <xf numFmtId="0" fontId="40" fillId="0" borderId="0" xfId="39" applyFont="1" applyAlignment="1">
      <alignment horizontal="left" vertical="top" wrapText="1"/>
    </xf>
    <xf numFmtId="4" fontId="39" fillId="0" borderId="0" xfId="39" applyNumberFormat="1" applyFont="1" applyAlignment="1">
      <alignment vertical="top" wrapText="1"/>
    </xf>
    <xf numFmtId="0" fontId="56" fillId="0" borderId="13" xfId="0" applyFont="1" applyBorder="1" applyAlignment="1">
      <alignment vertical="top" wrapText="1"/>
    </xf>
    <xf numFmtId="0" fontId="44" fillId="0" borderId="53" xfId="0" applyFont="1" applyBorder="1" applyAlignment="1">
      <alignment vertical="top" wrapText="1"/>
    </xf>
    <xf numFmtId="0" fontId="57" fillId="0" borderId="40" xfId="0" applyFont="1" applyBorder="1" applyAlignment="1">
      <alignment vertical="top" wrapText="1"/>
    </xf>
    <xf numFmtId="0" fontId="57" fillId="0" borderId="41" xfId="0" applyFont="1" applyBorder="1" applyAlignment="1">
      <alignment vertical="top" wrapText="1"/>
    </xf>
    <xf numFmtId="0" fontId="56" fillId="0" borderId="15" xfId="0" applyFont="1" applyBorder="1" applyAlignment="1">
      <alignment vertical="top" wrapText="1"/>
    </xf>
    <xf numFmtId="0" fontId="56" fillId="0" borderId="20" xfId="0" applyFont="1" applyBorder="1" applyAlignment="1">
      <alignment vertical="top" wrapText="1"/>
    </xf>
    <xf numFmtId="0" fontId="57" fillId="0" borderId="15" xfId="0" applyFont="1" applyBorder="1" applyAlignment="1">
      <alignment vertical="top" wrapText="1"/>
    </xf>
    <xf numFmtId="0" fontId="57" fillId="0" borderId="20" xfId="0" applyFont="1" applyBorder="1" applyAlignment="1">
      <alignment vertical="top" wrapText="1"/>
    </xf>
    <xf numFmtId="0" fontId="56" fillId="0" borderId="40" xfId="0" applyFont="1" applyBorder="1" applyAlignment="1">
      <alignment vertical="top" wrapText="1"/>
    </xf>
    <xf numFmtId="0" fontId="56" fillId="0" borderId="41" xfId="0" applyFont="1" applyBorder="1" applyAlignment="1">
      <alignment vertical="top" wrapText="1"/>
    </xf>
    <xf numFmtId="0" fontId="38" fillId="2" borderId="29" xfId="0" applyFont="1" applyFill="1" applyBorder="1" applyAlignment="1">
      <alignment horizontal="left" vertical="top"/>
    </xf>
    <xf numFmtId="0" fontId="38" fillId="2" borderId="28" xfId="0" applyFont="1" applyFill="1" applyBorder="1" applyAlignment="1">
      <alignment horizontal="left" vertical="top"/>
    </xf>
    <xf numFmtId="0" fontId="38" fillId="2" borderId="26" xfId="0" applyFont="1" applyFill="1" applyBorder="1" applyAlignment="1">
      <alignment horizontal="left" vertical="top"/>
    </xf>
    <xf numFmtId="0" fontId="56" fillId="0" borderId="30" xfId="0" applyFont="1" applyBorder="1" applyAlignment="1">
      <alignment horizontal="center" vertical="top" wrapText="1"/>
    </xf>
    <xf numFmtId="0" fontId="56" fillId="0" borderId="16" xfId="0" applyFont="1" applyBorder="1" applyAlignment="1">
      <alignment horizontal="center" vertical="top" wrapText="1"/>
    </xf>
    <xf numFmtId="0" fontId="56" fillId="0" borderId="81" xfId="0" applyFont="1" applyBorder="1" applyAlignment="1">
      <alignment horizontal="center" vertical="top" wrapText="1"/>
    </xf>
    <xf numFmtId="0" fontId="56" fillId="0" borderId="82" xfId="0" applyFont="1" applyBorder="1" applyAlignment="1">
      <alignment horizontal="center" vertical="top" wrapText="1"/>
    </xf>
    <xf numFmtId="0" fontId="56" fillId="2" borderId="38" xfId="0" applyFont="1" applyFill="1" applyBorder="1" applyAlignment="1">
      <alignment horizontal="left" vertical="top" wrapText="1"/>
    </xf>
    <xf numFmtId="0" fontId="56" fillId="2" borderId="39" xfId="0" applyFont="1" applyFill="1" applyBorder="1" applyAlignment="1">
      <alignment horizontal="left" vertical="top" wrapText="1"/>
    </xf>
    <xf numFmtId="0" fontId="57" fillId="0" borderId="30" xfId="0" applyFont="1" applyBorder="1" applyAlignment="1">
      <alignment horizontal="center" vertical="top" wrapText="1"/>
    </xf>
    <xf numFmtId="0" fontId="57" fillId="0" borderId="16" xfId="0" applyFont="1" applyBorder="1" applyAlignment="1">
      <alignment horizontal="center" vertical="top" wrapText="1"/>
    </xf>
    <xf numFmtId="0" fontId="57" fillId="0" borderId="81" xfId="0" applyFont="1" applyBorder="1" applyAlignment="1">
      <alignment horizontal="center" vertical="top" wrapText="1"/>
    </xf>
    <xf numFmtId="0" fontId="57" fillId="0" borderId="82" xfId="0" applyFont="1" applyBorder="1" applyAlignment="1">
      <alignment horizontal="center" vertical="top" wrapText="1"/>
    </xf>
    <xf numFmtId="0" fontId="0" fillId="0" borderId="8" xfId="0" applyBorder="1">
      <alignment wrapText="1"/>
    </xf>
    <xf numFmtId="0" fontId="56" fillId="2" borderId="29" xfId="0" applyFont="1" applyFill="1" applyBorder="1" applyAlignment="1">
      <alignment horizontal="left" vertical="top" wrapText="1"/>
    </xf>
    <xf numFmtId="0" fontId="56" fillId="2" borderId="29" xfId="0" applyFont="1" applyFill="1" applyBorder="1" applyAlignment="1">
      <alignment horizontal="center" vertical="top" wrapText="1"/>
    </xf>
    <xf numFmtId="0" fontId="56" fillId="2" borderId="39" xfId="0" applyFont="1" applyFill="1" applyBorder="1" applyAlignment="1">
      <alignment horizontal="center" vertical="top" wrapText="1"/>
    </xf>
    <xf numFmtId="0" fontId="44" fillId="0" borderId="8" xfId="0" applyFont="1" applyBorder="1" applyAlignment="1">
      <alignment horizontal="left" vertical="top" wrapText="1"/>
    </xf>
    <xf numFmtId="0" fontId="39" fillId="0" borderId="34" xfId="0" applyFont="1" applyBorder="1" applyAlignment="1">
      <alignment vertical="top" wrapText="1"/>
    </xf>
    <xf numFmtId="0" fontId="40" fillId="0" borderId="33" xfId="0" applyFont="1" applyBorder="1" applyAlignment="1">
      <alignment vertical="top" wrapText="1"/>
    </xf>
    <xf numFmtId="0" fontId="40" fillId="0" borderId="57" xfId="0" applyFont="1" applyBorder="1" applyAlignment="1">
      <alignment vertical="top" wrapText="1"/>
    </xf>
    <xf numFmtId="0" fontId="39" fillId="0" borderId="33" xfId="0" applyFont="1" applyBorder="1" applyAlignment="1">
      <alignment vertical="top" wrapText="1"/>
    </xf>
    <xf numFmtId="0" fontId="57" fillId="0" borderId="94" xfId="0" applyFont="1" applyBorder="1" applyAlignment="1">
      <alignment vertical="top" wrapText="1"/>
    </xf>
    <xf numFmtId="0" fontId="57" fillId="0" borderId="106" xfId="0" applyFont="1" applyBorder="1" applyAlignment="1">
      <alignment vertical="top" wrapText="1"/>
    </xf>
    <xf numFmtId="0" fontId="135" fillId="0" borderId="77" xfId="0" applyFont="1" applyBorder="1" applyAlignment="1">
      <alignment vertical="top" wrapText="1"/>
    </xf>
    <xf numFmtId="0" fontId="143" fillId="0" borderId="77" xfId="0" applyFont="1" applyBorder="1" applyAlignment="1">
      <alignment vertical="top" wrapText="1"/>
    </xf>
    <xf numFmtId="0" fontId="144" fillId="0" borderId="77" xfId="0" applyFont="1" applyBorder="1" applyAlignment="1">
      <alignment vertical="top" wrapText="1"/>
    </xf>
    <xf numFmtId="0" fontId="56" fillId="2" borderId="10" xfId="0" applyFont="1" applyFill="1" applyBorder="1" applyAlignment="1">
      <alignment vertical="top" wrapText="1"/>
    </xf>
    <xf numFmtId="0" fontId="56" fillId="2" borderId="9" xfId="0" applyFont="1" applyFill="1" applyBorder="1" applyAlignment="1">
      <alignment vertical="top" wrapText="1"/>
    </xf>
    <xf numFmtId="0" fontId="57" fillId="0" borderId="13" xfId="0" applyFont="1" applyBorder="1" applyAlignment="1">
      <alignment vertical="top" wrapText="1"/>
    </xf>
    <xf numFmtId="0" fontId="68" fillId="0" borderId="0" xfId="0" applyFont="1" applyAlignment="1">
      <alignment horizontal="left" vertical="top" wrapText="1"/>
    </xf>
    <xf numFmtId="0" fontId="75" fillId="0" borderId="0" xfId="0" applyFont="1" applyAlignment="1">
      <alignment vertical="top" wrapText="1"/>
    </xf>
    <xf numFmtId="0" fontId="73" fillId="0" borderId="0" xfId="0" applyFont="1" applyAlignment="1">
      <alignment vertical="top" wrapText="1"/>
    </xf>
    <xf numFmtId="164" fontId="68" fillId="0" borderId="0" xfId="0" applyNumberFormat="1" applyFont="1" applyAlignment="1">
      <alignment horizontal="left" vertical="top" wrapText="1"/>
    </xf>
    <xf numFmtId="0" fontId="78" fillId="0" borderId="0" xfId="0" applyFont="1" applyAlignment="1">
      <alignment horizontal="left" vertical="top" wrapText="1"/>
    </xf>
    <xf numFmtId="0" fontId="54" fillId="0" borderId="0" xfId="0" applyFont="1" applyAlignment="1">
      <alignment horizontal="left" vertical="top" wrapText="1"/>
    </xf>
    <xf numFmtId="0" fontId="56" fillId="0" borderId="72" xfId="0" applyFont="1" applyBorder="1" applyAlignment="1">
      <alignment vertical="top" wrapText="1"/>
    </xf>
    <xf numFmtId="0" fontId="57" fillId="0" borderId="72" xfId="0" applyFont="1" applyBorder="1" applyAlignment="1">
      <alignment vertical="top" wrapText="1"/>
    </xf>
    <xf numFmtId="0" fontId="56" fillId="2" borderId="35" xfId="0" applyFont="1" applyFill="1" applyBorder="1" applyAlignment="1">
      <alignment horizontal="center" vertical="top" wrapText="1"/>
    </xf>
    <xf numFmtId="0" fontId="56" fillId="2" borderId="36" xfId="0" applyFont="1" applyFill="1" applyBorder="1" applyAlignment="1">
      <alignment horizontal="center" vertical="top" wrapText="1"/>
    </xf>
    <xf numFmtId="0" fontId="56" fillId="0" borderId="61" xfId="0" applyFont="1" applyBorder="1" applyAlignment="1">
      <alignment horizontal="center" vertical="top" wrapText="1"/>
    </xf>
    <xf numFmtId="0" fontId="56" fillId="0" borderId="62" xfId="0" applyFont="1" applyBorder="1" applyAlignment="1">
      <alignment horizontal="center" vertical="top" wrapText="1"/>
    </xf>
    <xf numFmtId="0" fontId="56" fillId="2" borderId="37" xfId="0" applyFont="1" applyFill="1" applyBorder="1" applyAlignment="1">
      <alignment horizontal="center" vertical="top" wrapText="1"/>
    </xf>
    <xf numFmtId="0" fontId="57" fillId="0" borderId="61" xfId="0" applyFont="1" applyBorder="1" applyAlignment="1">
      <alignment horizontal="center" vertical="top" wrapText="1"/>
    </xf>
    <xf numFmtId="0" fontId="57" fillId="0" borderId="62" xfId="0" applyFont="1" applyBorder="1" applyAlignment="1">
      <alignment horizontal="center" vertical="top" wrapText="1"/>
    </xf>
    <xf numFmtId="0" fontId="56" fillId="2" borderId="38" xfId="0" applyFont="1" applyFill="1" applyBorder="1" applyAlignment="1">
      <alignment horizontal="center" vertical="top" wrapText="1"/>
    </xf>
    <xf numFmtId="0" fontId="68" fillId="0" borderId="0" xfId="0" applyFont="1" applyAlignment="1">
      <alignment vertical="top" wrapText="1"/>
    </xf>
    <xf numFmtId="0" fontId="55" fillId="0" borderId="0" xfId="0" applyFont="1" applyAlignment="1">
      <alignment horizontal="left" vertical="top" wrapText="1"/>
    </xf>
    <xf numFmtId="4" fontId="78" fillId="0" borderId="8" xfId="0" applyNumberFormat="1" applyFont="1" applyBorder="1" applyAlignment="1">
      <alignment horizontal="left" vertical="top" wrapText="1"/>
    </xf>
    <xf numFmtId="0" fontId="54" fillId="0" borderId="0" xfId="0" applyFont="1" applyAlignment="1">
      <alignment vertical="top" wrapText="1"/>
    </xf>
    <xf numFmtId="0" fontId="46" fillId="0" borderId="0" xfId="0" applyFont="1" applyAlignment="1">
      <alignment vertical="top" wrapText="1"/>
    </xf>
    <xf numFmtId="0" fontId="76" fillId="0" borderId="0" xfId="0" applyFont="1" applyAlignment="1">
      <alignment vertical="top" wrapText="1"/>
    </xf>
    <xf numFmtId="4" fontId="76" fillId="0" borderId="0" xfId="0" applyNumberFormat="1" applyFont="1" applyAlignment="1">
      <alignment vertical="top" wrapText="1"/>
    </xf>
    <xf numFmtId="4" fontId="68" fillId="0" borderId="0" xfId="0" applyNumberFormat="1" applyFont="1" applyAlignment="1">
      <alignment vertical="top" wrapText="1"/>
    </xf>
    <xf numFmtId="0" fontId="77" fillId="0" borderId="0" xfId="0" applyFont="1" applyAlignment="1">
      <alignment horizontal="left" vertical="top" wrapText="1"/>
    </xf>
    <xf numFmtId="0" fontId="59" fillId="2" borderId="29" xfId="0" applyFont="1" applyFill="1" applyBorder="1" applyAlignment="1">
      <alignment vertical="top" wrapText="1"/>
    </xf>
    <xf numFmtId="0" fontId="59" fillId="2" borderId="28" xfId="0" applyFont="1" applyFill="1" applyBorder="1" applyAlignment="1">
      <alignment vertical="top" wrapText="1"/>
    </xf>
    <xf numFmtId="0" fontId="59" fillId="2" borderId="26" xfId="0" applyFont="1" applyFill="1" applyBorder="1" applyAlignment="1">
      <alignment vertical="top" wrapText="1"/>
    </xf>
    <xf numFmtId="0" fontId="76" fillId="0" borderId="0" xfId="0" applyFont="1" applyAlignment="1">
      <alignment horizontal="left" vertical="top" wrapText="1"/>
    </xf>
    <xf numFmtId="0" fontId="73" fillId="0" borderId="4" xfId="0" applyFont="1" applyBorder="1" applyAlignment="1">
      <alignment vertical="top" wrapText="1"/>
    </xf>
    <xf numFmtId="0" fontId="42" fillId="0" borderId="4" xfId="0" applyFont="1" applyBorder="1" applyAlignment="1">
      <alignment vertical="top" wrapText="1"/>
    </xf>
    <xf numFmtId="0" fontId="54" fillId="0" borderId="7" xfId="0" applyFont="1" applyBorder="1" applyAlignment="1">
      <alignment vertical="top" wrapText="1"/>
    </xf>
    <xf numFmtId="0" fontId="68" fillId="0" borderId="7" xfId="0" applyFont="1" applyBorder="1" applyAlignment="1">
      <alignment vertical="top" wrapText="1"/>
    </xf>
    <xf numFmtId="0" fontId="73" fillId="2" borderId="1" xfId="0" applyFont="1" applyFill="1" applyBorder="1" applyAlignment="1">
      <alignment vertical="top" wrapText="1"/>
    </xf>
    <xf numFmtId="0" fontId="73" fillId="2" borderId="2" xfId="0" applyFont="1" applyFill="1" applyBorder="1" applyAlignment="1">
      <alignment vertical="top" wrapText="1"/>
    </xf>
    <xf numFmtId="0" fontId="42" fillId="0" borderId="5" xfId="0" applyFont="1" applyBorder="1" applyAlignment="1">
      <alignment vertical="top" wrapText="1"/>
    </xf>
    <xf numFmtId="0" fontId="73" fillId="0" borderId="5" xfId="0" applyFont="1" applyBorder="1" applyAlignment="1">
      <alignment vertical="top" wrapText="1"/>
    </xf>
    <xf numFmtId="0" fontId="52" fillId="0" borderId="5" xfId="0" applyFont="1" applyBorder="1" applyAlignment="1">
      <alignment vertical="top" wrapText="1"/>
    </xf>
    <xf numFmtId="0" fontId="55" fillId="0" borderId="21" xfId="0" applyFont="1" applyBorder="1" applyAlignment="1">
      <alignment horizontal="left" vertical="top" wrapText="1"/>
    </xf>
    <xf numFmtId="0" fontId="46" fillId="0" borderId="0" xfId="0" applyFont="1" applyAlignment="1">
      <alignment horizontal="left" vertical="top" wrapText="1"/>
    </xf>
    <xf numFmtId="164" fontId="55" fillId="0" borderId="0" xfId="0" applyNumberFormat="1" applyFont="1" applyAlignment="1">
      <alignment horizontal="left" vertical="top" wrapText="1"/>
    </xf>
    <xf numFmtId="0" fontId="55" fillId="0" borderId="24" xfId="0" applyFont="1" applyBorder="1" applyAlignment="1">
      <alignment horizontal="left" vertical="top"/>
    </xf>
    <xf numFmtId="0" fontId="55" fillId="0" borderId="42" xfId="0" applyFont="1" applyBorder="1" applyAlignment="1">
      <alignment horizontal="left" vertical="top"/>
    </xf>
    <xf numFmtId="0" fontId="55" fillId="0" borderId="14" xfId="0" applyFont="1" applyBorder="1" applyAlignment="1">
      <alignment horizontal="left" vertical="top"/>
    </xf>
    <xf numFmtId="0" fontId="55" fillId="0" borderId="5" xfId="0" applyFont="1" applyBorder="1" applyAlignment="1">
      <alignment horizontal="left" vertical="top"/>
    </xf>
    <xf numFmtId="0" fontId="44" fillId="0" borderId="7" xfId="39" applyFont="1" applyBorder="1" applyAlignment="1">
      <alignment vertical="top" wrapText="1"/>
    </xf>
    <xf numFmtId="0" fontId="40" fillId="0" borderId="7" xfId="39" applyFont="1" applyBorder="1" applyAlignment="1">
      <alignment vertical="top" wrapText="1"/>
    </xf>
    <xf numFmtId="0" fontId="60" fillId="0" borderId="0" xfId="39" applyFont="1" applyAlignment="1">
      <alignment horizontal="left" vertical="top" wrapText="1"/>
    </xf>
    <xf numFmtId="0" fontId="51" fillId="0" borderId="0" xfId="0" applyFont="1" applyAlignment="1">
      <alignment horizontal="left" vertical="top" wrapText="1"/>
    </xf>
    <xf numFmtId="0" fontId="70" fillId="2" borderId="29" xfId="573" applyFont="1" applyFill="1" applyBorder="1" applyAlignment="1">
      <alignment vertical="top" wrapText="1"/>
    </xf>
    <xf numFmtId="0" fontId="70" fillId="2" borderId="28" xfId="573" applyFont="1" applyFill="1" applyBorder="1" applyAlignment="1">
      <alignment vertical="top" wrapText="1"/>
    </xf>
    <xf numFmtId="0" fontId="70" fillId="2" borderId="26" xfId="573" applyFont="1" applyFill="1" applyBorder="1" applyAlignment="1">
      <alignment vertical="top" wrapText="1"/>
    </xf>
    <xf numFmtId="0" fontId="43" fillId="0" borderId="0" xfId="573" applyFont="1" applyAlignment="1">
      <alignment vertical="top" wrapText="1"/>
    </xf>
    <xf numFmtId="0" fontId="43" fillId="0" borderId="0" xfId="573" applyFont="1" applyAlignment="1">
      <alignment vertical="top"/>
    </xf>
    <xf numFmtId="0" fontId="56" fillId="0" borderId="61" xfId="0" applyFont="1" applyBorder="1" applyAlignment="1">
      <alignment horizontal="left" vertical="top" wrapText="1"/>
    </xf>
    <xf numFmtId="0" fontId="56" fillId="0" borderId="62" xfId="0" applyFont="1" applyBorder="1" applyAlignment="1">
      <alignment horizontal="left" vertical="top" wrapText="1"/>
    </xf>
    <xf numFmtId="0" fontId="57" fillId="0" borderId="61" xfId="0" applyFont="1" applyBorder="1" applyAlignment="1">
      <alignment horizontal="left" vertical="top" wrapText="1"/>
    </xf>
    <xf numFmtId="0" fontId="57" fillId="0" borderId="62" xfId="0" applyFont="1" applyBorder="1" applyAlignment="1">
      <alignment horizontal="left" vertical="top" wrapText="1"/>
    </xf>
    <xf numFmtId="0" fontId="49" fillId="0" borderId="61" xfId="573" applyFont="1" applyBorder="1" applyAlignment="1">
      <alignment vertical="top"/>
    </xf>
    <xf numFmtId="0" fontId="49" fillId="0" borderId="62" xfId="573" applyFont="1" applyBorder="1" applyAlignment="1">
      <alignment vertical="top"/>
    </xf>
    <xf numFmtId="0" fontId="49" fillId="0" borderId="72" xfId="573" applyFont="1" applyBorder="1" applyAlignment="1">
      <alignment vertical="top"/>
    </xf>
    <xf numFmtId="0" fontId="48" fillId="0" borderId="72" xfId="573" applyFont="1" applyBorder="1" applyAlignment="1">
      <alignment vertical="top"/>
    </xf>
    <xf numFmtId="0" fontId="56" fillId="0" borderId="24" xfId="0" applyFont="1" applyBorder="1" applyAlignment="1">
      <alignment horizontal="left" vertical="top" wrapText="1"/>
    </xf>
    <xf numFmtId="0" fontId="56" fillId="0" borderId="14" xfId="0" applyFont="1" applyBorder="1" applyAlignment="1">
      <alignment horizontal="left" vertical="top" wrapText="1"/>
    </xf>
  </cellXfs>
  <cellStyles count="594">
    <cellStyle name="20 % – Poudarek1" xfId="1" builtinId="30" customBuiltin="1"/>
    <cellStyle name="20 % – Poudarek1 10" xfId="171" xr:uid="{00000000-0005-0000-0000-000001000000}"/>
    <cellStyle name="20 % – Poudarek1 11" xfId="184" xr:uid="{00000000-0005-0000-0000-000002000000}"/>
    <cellStyle name="20 % – Poudarek1 12" xfId="198" xr:uid="{00000000-0005-0000-0000-000003000000}"/>
    <cellStyle name="20 % – Poudarek1 13" xfId="211" xr:uid="{00000000-0005-0000-0000-000004000000}"/>
    <cellStyle name="20 % – Poudarek1 14" xfId="224" xr:uid="{00000000-0005-0000-0000-000005000000}"/>
    <cellStyle name="20 % – Poudarek1 15" xfId="237" xr:uid="{00000000-0005-0000-0000-000006000000}"/>
    <cellStyle name="20 % – Poudarek1 16" xfId="250" xr:uid="{00000000-0005-0000-0000-000007000000}"/>
    <cellStyle name="20 % – Poudarek1 17" xfId="264" xr:uid="{00000000-0005-0000-0000-000008000000}"/>
    <cellStyle name="20 % – Poudarek1 18" xfId="277" xr:uid="{00000000-0005-0000-0000-000009000000}"/>
    <cellStyle name="20 % – Poudarek1 19" xfId="291" xr:uid="{00000000-0005-0000-0000-00000A000000}"/>
    <cellStyle name="20 % – Poudarek1 2" xfId="62" xr:uid="{00000000-0005-0000-0000-00000B000000}"/>
    <cellStyle name="20 % – Poudarek1 20" xfId="304" xr:uid="{00000000-0005-0000-0000-00000C000000}"/>
    <cellStyle name="20 % – Poudarek1 21" xfId="317" xr:uid="{00000000-0005-0000-0000-00000D000000}"/>
    <cellStyle name="20 % – Poudarek1 22" xfId="331" xr:uid="{00000000-0005-0000-0000-00000E000000}"/>
    <cellStyle name="20 % – Poudarek1 23" xfId="344" xr:uid="{00000000-0005-0000-0000-00000F000000}"/>
    <cellStyle name="20 % – Poudarek1 24" xfId="357" xr:uid="{00000000-0005-0000-0000-000010000000}"/>
    <cellStyle name="20 % – Poudarek1 25" xfId="371" xr:uid="{00000000-0005-0000-0000-000011000000}"/>
    <cellStyle name="20 % – Poudarek1 26" xfId="384" xr:uid="{00000000-0005-0000-0000-000012000000}"/>
    <cellStyle name="20 % – Poudarek1 27" xfId="398" xr:uid="{00000000-0005-0000-0000-000013000000}"/>
    <cellStyle name="20 % – Poudarek1 28" xfId="411" xr:uid="{00000000-0005-0000-0000-000014000000}"/>
    <cellStyle name="20 % – Poudarek1 29" xfId="424" xr:uid="{00000000-0005-0000-0000-000015000000}"/>
    <cellStyle name="20 % – Poudarek1 3" xfId="76" xr:uid="{00000000-0005-0000-0000-000016000000}"/>
    <cellStyle name="20 % – Poudarek1 30" xfId="437" xr:uid="{00000000-0005-0000-0000-000017000000}"/>
    <cellStyle name="20 % – Poudarek1 31" xfId="452" xr:uid="{7919135E-16EF-4506-8306-5C9AE1F519F5}"/>
    <cellStyle name="20 % – Poudarek1 32" xfId="471" xr:uid="{E44287B0-F100-4C6B-84E5-C6787F8C9681}"/>
    <cellStyle name="20 % – Poudarek1 33" xfId="491" xr:uid="{BE76E1B4-A610-4424-B067-B37CCAA64950}"/>
    <cellStyle name="20 % – Poudarek1 34" xfId="512" xr:uid="{73A843BB-F002-4FEB-A98F-943346DA5AAC}"/>
    <cellStyle name="20 % – Poudarek1 35" xfId="533" xr:uid="{F1C893C2-C9A7-4F45-B974-5B5C16A47DA9}"/>
    <cellStyle name="20 % – Poudarek1 36" xfId="554" xr:uid="{81079873-B356-4D50-88ED-4F45EC170D65}"/>
    <cellStyle name="20 % – Poudarek1 37" xfId="576" xr:uid="{8BB0B311-5DDD-4E0D-AB62-80D6F1B6CB7B}"/>
    <cellStyle name="20 % – Poudarek1 4" xfId="89" xr:uid="{00000000-0005-0000-0000-000018000000}"/>
    <cellStyle name="20 % – Poudarek1 5" xfId="102" xr:uid="{00000000-0005-0000-0000-000019000000}"/>
    <cellStyle name="20 % – Poudarek1 6" xfId="117" xr:uid="{00000000-0005-0000-0000-00001A000000}"/>
    <cellStyle name="20 % – Poudarek1 7" xfId="131" xr:uid="{00000000-0005-0000-0000-00001B000000}"/>
    <cellStyle name="20 % – Poudarek1 8" xfId="144" xr:uid="{00000000-0005-0000-0000-00001C000000}"/>
    <cellStyle name="20 % – Poudarek1 9" xfId="158" xr:uid="{00000000-0005-0000-0000-00001D000000}"/>
    <cellStyle name="20 % – Poudarek2" xfId="2" builtinId="34" customBuiltin="1"/>
    <cellStyle name="20 % – Poudarek2 10" xfId="173" xr:uid="{00000000-0005-0000-0000-00001F000000}"/>
    <cellStyle name="20 % – Poudarek2 11" xfId="186" xr:uid="{00000000-0005-0000-0000-000020000000}"/>
    <cellStyle name="20 % – Poudarek2 12" xfId="200" xr:uid="{00000000-0005-0000-0000-000021000000}"/>
    <cellStyle name="20 % – Poudarek2 13" xfId="213" xr:uid="{00000000-0005-0000-0000-000022000000}"/>
    <cellStyle name="20 % – Poudarek2 14" xfId="226" xr:uid="{00000000-0005-0000-0000-000023000000}"/>
    <cellStyle name="20 % – Poudarek2 15" xfId="239" xr:uid="{00000000-0005-0000-0000-000024000000}"/>
    <cellStyle name="20 % – Poudarek2 16" xfId="252" xr:uid="{00000000-0005-0000-0000-000025000000}"/>
    <cellStyle name="20 % – Poudarek2 17" xfId="266" xr:uid="{00000000-0005-0000-0000-000026000000}"/>
    <cellStyle name="20 % – Poudarek2 18" xfId="279" xr:uid="{00000000-0005-0000-0000-000027000000}"/>
    <cellStyle name="20 % – Poudarek2 19" xfId="293" xr:uid="{00000000-0005-0000-0000-000028000000}"/>
    <cellStyle name="20 % – Poudarek2 2" xfId="64" xr:uid="{00000000-0005-0000-0000-000029000000}"/>
    <cellStyle name="20 % – Poudarek2 20" xfId="306" xr:uid="{00000000-0005-0000-0000-00002A000000}"/>
    <cellStyle name="20 % – Poudarek2 21" xfId="319" xr:uid="{00000000-0005-0000-0000-00002B000000}"/>
    <cellStyle name="20 % – Poudarek2 22" xfId="333" xr:uid="{00000000-0005-0000-0000-00002C000000}"/>
    <cellStyle name="20 % – Poudarek2 23" xfId="346" xr:uid="{00000000-0005-0000-0000-00002D000000}"/>
    <cellStyle name="20 % – Poudarek2 24" xfId="359" xr:uid="{00000000-0005-0000-0000-00002E000000}"/>
    <cellStyle name="20 % – Poudarek2 25" xfId="373" xr:uid="{00000000-0005-0000-0000-00002F000000}"/>
    <cellStyle name="20 % – Poudarek2 26" xfId="386" xr:uid="{00000000-0005-0000-0000-000030000000}"/>
    <cellStyle name="20 % – Poudarek2 27" xfId="400" xr:uid="{00000000-0005-0000-0000-000031000000}"/>
    <cellStyle name="20 % – Poudarek2 28" xfId="413" xr:uid="{00000000-0005-0000-0000-000032000000}"/>
    <cellStyle name="20 % – Poudarek2 29" xfId="426" xr:uid="{00000000-0005-0000-0000-000033000000}"/>
    <cellStyle name="20 % – Poudarek2 3" xfId="78" xr:uid="{00000000-0005-0000-0000-000034000000}"/>
    <cellStyle name="20 % – Poudarek2 30" xfId="439" xr:uid="{00000000-0005-0000-0000-000035000000}"/>
    <cellStyle name="20 % – Poudarek2 31" xfId="455" xr:uid="{685E89A4-D741-49D5-BA87-F43F0BE40A90}"/>
    <cellStyle name="20 % – Poudarek2 32" xfId="474" xr:uid="{DB07CBC2-8717-42A0-8043-F4681BBA0D8E}"/>
    <cellStyle name="20 % – Poudarek2 33" xfId="494" xr:uid="{EBE6CE24-57A1-40D0-B926-F8F03BC62C86}"/>
    <cellStyle name="20 % – Poudarek2 34" xfId="515" xr:uid="{2F81AAC3-EE0F-4FC3-B7B0-91085B7AD24A}"/>
    <cellStyle name="20 % – Poudarek2 35" xfId="536" xr:uid="{186B7FA2-38DC-404D-80A5-D112702FDAE9}"/>
    <cellStyle name="20 % – Poudarek2 36" xfId="557" xr:uid="{61AE0EC9-0FAB-42D7-8F7D-EE9AC531033E}"/>
    <cellStyle name="20 % – Poudarek2 37" xfId="579" xr:uid="{904E32ED-9CBA-4C0F-9FBF-F057F61F8506}"/>
    <cellStyle name="20 % – Poudarek2 4" xfId="91" xr:uid="{00000000-0005-0000-0000-000036000000}"/>
    <cellStyle name="20 % – Poudarek2 5" xfId="104" xr:uid="{00000000-0005-0000-0000-000037000000}"/>
    <cellStyle name="20 % – Poudarek2 6" xfId="119" xr:uid="{00000000-0005-0000-0000-000038000000}"/>
    <cellStyle name="20 % – Poudarek2 7" xfId="133" xr:uid="{00000000-0005-0000-0000-000039000000}"/>
    <cellStyle name="20 % – Poudarek2 8" xfId="146" xr:uid="{00000000-0005-0000-0000-00003A000000}"/>
    <cellStyle name="20 % – Poudarek2 9" xfId="160" xr:uid="{00000000-0005-0000-0000-00003B000000}"/>
    <cellStyle name="20 % – Poudarek3" xfId="3" builtinId="38" customBuiltin="1"/>
    <cellStyle name="20 % – Poudarek3 10" xfId="175" xr:uid="{00000000-0005-0000-0000-00003D000000}"/>
    <cellStyle name="20 % – Poudarek3 11" xfId="188" xr:uid="{00000000-0005-0000-0000-00003E000000}"/>
    <cellStyle name="20 % – Poudarek3 12" xfId="202" xr:uid="{00000000-0005-0000-0000-00003F000000}"/>
    <cellStyle name="20 % – Poudarek3 13" xfId="215" xr:uid="{00000000-0005-0000-0000-000040000000}"/>
    <cellStyle name="20 % – Poudarek3 14" xfId="228" xr:uid="{00000000-0005-0000-0000-000041000000}"/>
    <cellStyle name="20 % – Poudarek3 15" xfId="241" xr:uid="{00000000-0005-0000-0000-000042000000}"/>
    <cellStyle name="20 % – Poudarek3 16" xfId="254" xr:uid="{00000000-0005-0000-0000-000043000000}"/>
    <cellStyle name="20 % – Poudarek3 17" xfId="268" xr:uid="{00000000-0005-0000-0000-000044000000}"/>
    <cellStyle name="20 % – Poudarek3 18" xfId="281" xr:uid="{00000000-0005-0000-0000-000045000000}"/>
    <cellStyle name="20 % – Poudarek3 19" xfId="295" xr:uid="{00000000-0005-0000-0000-000046000000}"/>
    <cellStyle name="20 % – Poudarek3 2" xfId="66" xr:uid="{00000000-0005-0000-0000-000047000000}"/>
    <cellStyle name="20 % – Poudarek3 20" xfId="308" xr:uid="{00000000-0005-0000-0000-000048000000}"/>
    <cellStyle name="20 % – Poudarek3 21" xfId="321" xr:uid="{00000000-0005-0000-0000-000049000000}"/>
    <cellStyle name="20 % – Poudarek3 22" xfId="335" xr:uid="{00000000-0005-0000-0000-00004A000000}"/>
    <cellStyle name="20 % – Poudarek3 23" xfId="348" xr:uid="{00000000-0005-0000-0000-00004B000000}"/>
    <cellStyle name="20 % – Poudarek3 24" xfId="361" xr:uid="{00000000-0005-0000-0000-00004C000000}"/>
    <cellStyle name="20 % – Poudarek3 25" xfId="375" xr:uid="{00000000-0005-0000-0000-00004D000000}"/>
    <cellStyle name="20 % – Poudarek3 26" xfId="388" xr:uid="{00000000-0005-0000-0000-00004E000000}"/>
    <cellStyle name="20 % – Poudarek3 27" xfId="402" xr:uid="{00000000-0005-0000-0000-00004F000000}"/>
    <cellStyle name="20 % – Poudarek3 28" xfId="415" xr:uid="{00000000-0005-0000-0000-000050000000}"/>
    <cellStyle name="20 % – Poudarek3 29" xfId="428" xr:uid="{00000000-0005-0000-0000-000051000000}"/>
    <cellStyle name="20 % – Poudarek3 3" xfId="80" xr:uid="{00000000-0005-0000-0000-000052000000}"/>
    <cellStyle name="20 % – Poudarek3 30" xfId="441" xr:uid="{00000000-0005-0000-0000-000053000000}"/>
    <cellStyle name="20 % – Poudarek3 31" xfId="458" xr:uid="{B105FA15-BD40-429D-815D-4A247C1D647D}"/>
    <cellStyle name="20 % – Poudarek3 32" xfId="477" xr:uid="{C6873B1D-A6F2-450A-97D8-273E3E14E9E2}"/>
    <cellStyle name="20 % – Poudarek3 33" xfId="497" xr:uid="{25F597CA-CB3C-4AD9-8198-0B7C3851777B}"/>
    <cellStyle name="20 % – Poudarek3 34" xfId="518" xr:uid="{10BF1EDF-887C-4598-AA55-48A85F24F76E}"/>
    <cellStyle name="20 % – Poudarek3 35" xfId="539" xr:uid="{982F0EBE-8CB6-4F3A-AE4F-41C267A15E6B}"/>
    <cellStyle name="20 % – Poudarek3 36" xfId="560" xr:uid="{3A40E670-9599-4F6A-8943-462E61F13938}"/>
    <cellStyle name="20 % – Poudarek3 37" xfId="582" xr:uid="{0479AF42-F13C-4D0A-A57B-E5A7430C2320}"/>
    <cellStyle name="20 % – Poudarek3 4" xfId="93" xr:uid="{00000000-0005-0000-0000-000054000000}"/>
    <cellStyle name="20 % – Poudarek3 5" xfId="106" xr:uid="{00000000-0005-0000-0000-000055000000}"/>
    <cellStyle name="20 % – Poudarek3 6" xfId="121" xr:uid="{00000000-0005-0000-0000-000056000000}"/>
    <cellStyle name="20 % – Poudarek3 7" xfId="135" xr:uid="{00000000-0005-0000-0000-000057000000}"/>
    <cellStyle name="20 % – Poudarek3 8" xfId="148" xr:uid="{00000000-0005-0000-0000-000058000000}"/>
    <cellStyle name="20 % – Poudarek3 9" xfId="162" xr:uid="{00000000-0005-0000-0000-000059000000}"/>
    <cellStyle name="20 % – Poudarek4" xfId="4" builtinId="42" customBuiltin="1"/>
    <cellStyle name="20 % – Poudarek4 10" xfId="177" xr:uid="{00000000-0005-0000-0000-00005B000000}"/>
    <cellStyle name="20 % – Poudarek4 11" xfId="190" xr:uid="{00000000-0005-0000-0000-00005C000000}"/>
    <cellStyle name="20 % – Poudarek4 12" xfId="204" xr:uid="{00000000-0005-0000-0000-00005D000000}"/>
    <cellStyle name="20 % – Poudarek4 13" xfId="217" xr:uid="{00000000-0005-0000-0000-00005E000000}"/>
    <cellStyle name="20 % – Poudarek4 14" xfId="230" xr:uid="{00000000-0005-0000-0000-00005F000000}"/>
    <cellStyle name="20 % – Poudarek4 15" xfId="243" xr:uid="{00000000-0005-0000-0000-000060000000}"/>
    <cellStyle name="20 % – Poudarek4 16" xfId="256" xr:uid="{00000000-0005-0000-0000-000061000000}"/>
    <cellStyle name="20 % – Poudarek4 17" xfId="270" xr:uid="{00000000-0005-0000-0000-000062000000}"/>
    <cellStyle name="20 % – Poudarek4 18" xfId="283" xr:uid="{00000000-0005-0000-0000-000063000000}"/>
    <cellStyle name="20 % – Poudarek4 19" xfId="297" xr:uid="{00000000-0005-0000-0000-000064000000}"/>
    <cellStyle name="20 % – Poudarek4 2" xfId="68" xr:uid="{00000000-0005-0000-0000-000065000000}"/>
    <cellStyle name="20 % – Poudarek4 20" xfId="310" xr:uid="{00000000-0005-0000-0000-000066000000}"/>
    <cellStyle name="20 % – Poudarek4 21" xfId="323" xr:uid="{00000000-0005-0000-0000-000067000000}"/>
    <cellStyle name="20 % – Poudarek4 22" xfId="337" xr:uid="{00000000-0005-0000-0000-000068000000}"/>
    <cellStyle name="20 % – Poudarek4 23" xfId="350" xr:uid="{00000000-0005-0000-0000-000069000000}"/>
    <cellStyle name="20 % – Poudarek4 24" xfId="363" xr:uid="{00000000-0005-0000-0000-00006A000000}"/>
    <cellStyle name="20 % – Poudarek4 25" xfId="377" xr:uid="{00000000-0005-0000-0000-00006B000000}"/>
    <cellStyle name="20 % – Poudarek4 26" xfId="390" xr:uid="{00000000-0005-0000-0000-00006C000000}"/>
    <cellStyle name="20 % – Poudarek4 27" xfId="404" xr:uid="{00000000-0005-0000-0000-00006D000000}"/>
    <cellStyle name="20 % – Poudarek4 28" xfId="417" xr:uid="{00000000-0005-0000-0000-00006E000000}"/>
    <cellStyle name="20 % – Poudarek4 29" xfId="430" xr:uid="{00000000-0005-0000-0000-00006F000000}"/>
    <cellStyle name="20 % – Poudarek4 3" xfId="82" xr:uid="{00000000-0005-0000-0000-000070000000}"/>
    <cellStyle name="20 % – Poudarek4 30" xfId="443" xr:uid="{00000000-0005-0000-0000-000071000000}"/>
    <cellStyle name="20 % – Poudarek4 31" xfId="461" xr:uid="{4723E7BA-D97C-4E2C-A63C-F447F13B93FA}"/>
    <cellStyle name="20 % – Poudarek4 32" xfId="480" xr:uid="{2BACF71B-6827-4A30-A73C-A6D20392D81C}"/>
    <cellStyle name="20 % – Poudarek4 33" xfId="500" xr:uid="{EC1EFA08-EC3B-4DB6-B4AA-B1D4C4C2B8C0}"/>
    <cellStyle name="20 % – Poudarek4 34" xfId="521" xr:uid="{51D57F4A-6E6E-44F2-B5B2-6740F37CB202}"/>
    <cellStyle name="20 % – Poudarek4 35" xfId="542" xr:uid="{E2532C09-AE17-4696-8EDD-D5F969A30ED5}"/>
    <cellStyle name="20 % – Poudarek4 36" xfId="563" xr:uid="{46EF0A02-2AAD-40E2-98B4-C0C11C183465}"/>
    <cellStyle name="20 % – Poudarek4 37" xfId="585" xr:uid="{9110C075-ADC1-46E0-A663-6222E41B7CA1}"/>
    <cellStyle name="20 % – Poudarek4 4" xfId="95" xr:uid="{00000000-0005-0000-0000-000072000000}"/>
    <cellStyle name="20 % – Poudarek4 5" xfId="108" xr:uid="{00000000-0005-0000-0000-000073000000}"/>
    <cellStyle name="20 % – Poudarek4 6" xfId="123" xr:uid="{00000000-0005-0000-0000-000074000000}"/>
    <cellStyle name="20 % – Poudarek4 7" xfId="137" xr:uid="{00000000-0005-0000-0000-000075000000}"/>
    <cellStyle name="20 % – Poudarek4 8" xfId="150" xr:uid="{00000000-0005-0000-0000-000076000000}"/>
    <cellStyle name="20 % – Poudarek4 9" xfId="164" xr:uid="{00000000-0005-0000-0000-000077000000}"/>
    <cellStyle name="20 % – Poudarek5" xfId="5" builtinId="46" customBuiltin="1"/>
    <cellStyle name="20 % – Poudarek5 10" xfId="179" xr:uid="{00000000-0005-0000-0000-000079000000}"/>
    <cellStyle name="20 % – Poudarek5 11" xfId="192" xr:uid="{00000000-0005-0000-0000-00007A000000}"/>
    <cellStyle name="20 % – Poudarek5 12" xfId="206" xr:uid="{00000000-0005-0000-0000-00007B000000}"/>
    <cellStyle name="20 % – Poudarek5 13" xfId="219" xr:uid="{00000000-0005-0000-0000-00007C000000}"/>
    <cellStyle name="20 % – Poudarek5 14" xfId="232" xr:uid="{00000000-0005-0000-0000-00007D000000}"/>
    <cellStyle name="20 % – Poudarek5 15" xfId="245" xr:uid="{00000000-0005-0000-0000-00007E000000}"/>
    <cellStyle name="20 % – Poudarek5 16" xfId="258" xr:uid="{00000000-0005-0000-0000-00007F000000}"/>
    <cellStyle name="20 % – Poudarek5 17" xfId="272" xr:uid="{00000000-0005-0000-0000-000080000000}"/>
    <cellStyle name="20 % – Poudarek5 18" xfId="285" xr:uid="{00000000-0005-0000-0000-000081000000}"/>
    <cellStyle name="20 % – Poudarek5 19" xfId="299" xr:uid="{00000000-0005-0000-0000-000082000000}"/>
    <cellStyle name="20 % – Poudarek5 2" xfId="70" xr:uid="{00000000-0005-0000-0000-000083000000}"/>
    <cellStyle name="20 % – Poudarek5 20" xfId="312" xr:uid="{00000000-0005-0000-0000-000084000000}"/>
    <cellStyle name="20 % – Poudarek5 21" xfId="325" xr:uid="{00000000-0005-0000-0000-000085000000}"/>
    <cellStyle name="20 % – Poudarek5 22" xfId="339" xr:uid="{00000000-0005-0000-0000-000086000000}"/>
    <cellStyle name="20 % – Poudarek5 23" xfId="352" xr:uid="{00000000-0005-0000-0000-000087000000}"/>
    <cellStyle name="20 % – Poudarek5 24" xfId="365" xr:uid="{00000000-0005-0000-0000-000088000000}"/>
    <cellStyle name="20 % – Poudarek5 25" xfId="379" xr:uid="{00000000-0005-0000-0000-000089000000}"/>
    <cellStyle name="20 % – Poudarek5 26" xfId="392" xr:uid="{00000000-0005-0000-0000-00008A000000}"/>
    <cellStyle name="20 % – Poudarek5 27" xfId="406" xr:uid="{00000000-0005-0000-0000-00008B000000}"/>
    <cellStyle name="20 % – Poudarek5 28" xfId="419" xr:uid="{00000000-0005-0000-0000-00008C000000}"/>
    <cellStyle name="20 % – Poudarek5 29" xfId="432" xr:uid="{00000000-0005-0000-0000-00008D000000}"/>
    <cellStyle name="20 % – Poudarek5 3" xfId="84" xr:uid="{00000000-0005-0000-0000-00008E000000}"/>
    <cellStyle name="20 % – Poudarek5 30" xfId="445" xr:uid="{00000000-0005-0000-0000-00008F000000}"/>
    <cellStyle name="20 % – Poudarek5 31" xfId="464" xr:uid="{564F4303-9DC0-4D8B-BEC2-C2497E0942BD}"/>
    <cellStyle name="20 % – Poudarek5 32" xfId="483" xr:uid="{6EC1A7D9-84FD-426B-9478-7C4883F68D30}"/>
    <cellStyle name="20 % – Poudarek5 33" xfId="503" xr:uid="{E6E00BEB-2BA8-4173-8F63-6FE3F8F0AF26}"/>
    <cellStyle name="20 % – Poudarek5 34" xfId="524" xr:uid="{D5E90DD2-7DC0-4F9B-B60A-BA95FF97B20A}"/>
    <cellStyle name="20 % – Poudarek5 35" xfId="545" xr:uid="{D8658011-667E-4541-85A7-025036E7E21C}"/>
    <cellStyle name="20 % – Poudarek5 36" xfId="566" xr:uid="{22253287-E341-49D2-982E-B51AE19DA697}"/>
    <cellStyle name="20 % – Poudarek5 37" xfId="588" xr:uid="{3C2500E7-18B9-480B-88EA-BB29251232D7}"/>
    <cellStyle name="20 % – Poudarek5 4" xfId="97" xr:uid="{00000000-0005-0000-0000-000090000000}"/>
    <cellStyle name="20 % – Poudarek5 5" xfId="111" xr:uid="{00000000-0005-0000-0000-000091000000}"/>
    <cellStyle name="20 % – Poudarek5 6" xfId="125" xr:uid="{00000000-0005-0000-0000-000092000000}"/>
    <cellStyle name="20 % – Poudarek5 7" xfId="139" xr:uid="{00000000-0005-0000-0000-000093000000}"/>
    <cellStyle name="20 % – Poudarek5 8" xfId="152" xr:uid="{00000000-0005-0000-0000-000094000000}"/>
    <cellStyle name="20 % – Poudarek5 9" xfId="166" xr:uid="{00000000-0005-0000-0000-000095000000}"/>
    <cellStyle name="20 % – Poudarek6" xfId="6" builtinId="50" customBuiltin="1"/>
    <cellStyle name="20 % – Poudarek6 10" xfId="181" xr:uid="{00000000-0005-0000-0000-000097000000}"/>
    <cellStyle name="20 % – Poudarek6 11" xfId="194" xr:uid="{00000000-0005-0000-0000-000098000000}"/>
    <cellStyle name="20 % – Poudarek6 12" xfId="208" xr:uid="{00000000-0005-0000-0000-000099000000}"/>
    <cellStyle name="20 % – Poudarek6 13" xfId="221" xr:uid="{00000000-0005-0000-0000-00009A000000}"/>
    <cellStyle name="20 % – Poudarek6 14" xfId="234" xr:uid="{00000000-0005-0000-0000-00009B000000}"/>
    <cellStyle name="20 % – Poudarek6 15" xfId="247" xr:uid="{00000000-0005-0000-0000-00009C000000}"/>
    <cellStyle name="20 % – Poudarek6 16" xfId="260" xr:uid="{00000000-0005-0000-0000-00009D000000}"/>
    <cellStyle name="20 % – Poudarek6 17" xfId="274" xr:uid="{00000000-0005-0000-0000-00009E000000}"/>
    <cellStyle name="20 % – Poudarek6 18" xfId="287" xr:uid="{00000000-0005-0000-0000-00009F000000}"/>
    <cellStyle name="20 % – Poudarek6 19" xfId="301" xr:uid="{00000000-0005-0000-0000-0000A0000000}"/>
    <cellStyle name="20 % – Poudarek6 2" xfId="72" xr:uid="{00000000-0005-0000-0000-0000A1000000}"/>
    <cellStyle name="20 % – Poudarek6 20" xfId="314" xr:uid="{00000000-0005-0000-0000-0000A2000000}"/>
    <cellStyle name="20 % – Poudarek6 21" xfId="327" xr:uid="{00000000-0005-0000-0000-0000A3000000}"/>
    <cellStyle name="20 % – Poudarek6 22" xfId="341" xr:uid="{00000000-0005-0000-0000-0000A4000000}"/>
    <cellStyle name="20 % – Poudarek6 23" xfId="354" xr:uid="{00000000-0005-0000-0000-0000A5000000}"/>
    <cellStyle name="20 % – Poudarek6 24" xfId="367" xr:uid="{00000000-0005-0000-0000-0000A6000000}"/>
    <cellStyle name="20 % – Poudarek6 25" xfId="381" xr:uid="{00000000-0005-0000-0000-0000A7000000}"/>
    <cellStyle name="20 % – Poudarek6 26" xfId="394" xr:uid="{00000000-0005-0000-0000-0000A8000000}"/>
    <cellStyle name="20 % – Poudarek6 27" xfId="408" xr:uid="{00000000-0005-0000-0000-0000A9000000}"/>
    <cellStyle name="20 % – Poudarek6 28" xfId="421" xr:uid="{00000000-0005-0000-0000-0000AA000000}"/>
    <cellStyle name="20 % – Poudarek6 29" xfId="434" xr:uid="{00000000-0005-0000-0000-0000AB000000}"/>
    <cellStyle name="20 % – Poudarek6 3" xfId="86" xr:uid="{00000000-0005-0000-0000-0000AC000000}"/>
    <cellStyle name="20 % – Poudarek6 30" xfId="447" xr:uid="{00000000-0005-0000-0000-0000AD000000}"/>
    <cellStyle name="20 % – Poudarek6 31" xfId="467" xr:uid="{DFE85AEA-DBD3-49B9-96C6-C33978A6C68B}"/>
    <cellStyle name="20 % – Poudarek6 32" xfId="486" xr:uid="{9CF74103-0744-44EB-9E9F-4E366A9C0D1E}"/>
    <cellStyle name="20 % – Poudarek6 33" xfId="506" xr:uid="{F2BCC9B5-6871-42A2-B7A3-8DD88A3BC45A}"/>
    <cellStyle name="20 % – Poudarek6 34" xfId="527" xr:uid="{6139917A-8BD7-4590-89EB-8B7BBDF1ACC8}"/>
    <cellStyle name="20 % – Poudarek6 35" xfId="548" xr:uid="{9EF67164-378B-439D-AF87-35DE1AE4CCEC}"/>
    <cellStyle name="20 % – Poudarek6 36" xfId="569" xr:uid="{E27B6436-B30E-41A8-9D83-A1F6D50E47E0}"/>
    <cellStyle name="20 % – Poudarek6 37" xfId="591" xr:uid="{01B4876A-C823-46F2-8B1D-F6E0D90553F5}"/>
    <cellStyle name="20 % – Poudarek6 4" xfId="99" xr:uid="{00000000-0005-0000-0000-0000AE000000}"/>
    <cellStyle name="20 % – Poudarek6 5" xfId="113" xr:uid="{00000000-0005-0000-0000-0000AF000000}"/>
    <cellStyle name="20 % – Poudarek6 6" xfId="127" xr:uid="{00000000-0005-0000-0000-0000B0000000}"/>
    <cellStyle name="20 % – Poudarek6 7" xfId="141" xr:uid="{00000000-0005-0000-0000-0000B1000000}"/>
    <cellStyle name="20 % – Poudarek6 8" xfId="154" xr:uid="{00000000-0005-0000-0000-0000B2000000}"/>
    <cellStyle name="20 % – Poudarek6 9" xfId="168" xr:uid="{00000000-0005-0000-0000-0000B3000000}"/>
    <cellStyle name="40 % – Poudarek1" xfId="7" builtinId="31" customBuiltin="1"/>
    <cellStyle name="40 % – Poudarek1 10" xfId="172" xr:uid="{00000000-0005-0000-0000-0000B5000000}"/>
    <cellStyle name="40 % – Poudarek1 11" xfId="185" xr:uid="{00000000-0005-0000-0000-0000B6000000}"/>
    <cellStyle name="40 % – Poudarek1 12" xfId="199" xr:uid="{00000000-0005-0000-0000-0000B7000000}"/>
    <cellStyle name="40 % – Poudarek1 13" xfId="212" xr:uid="{00000000-0005-0000-0000-0000B8000000}"/>
    <cellStyle name="40 % – Poudarek1 14" xfId="225" xr:uid="{00000000-0005-0000-0000-0000B9000000}"/>
    <cellStyle name="40 % – Poudarek1 15" xfId="238" xr:uid="{00000000-0005-0000-0000-0000BA000000}"/>
    <cellStyle name="40 % – Poudarek1 16" xfId="251" xr:uid="{00000000-0005-0000-0000-0000BB000000}"/>
    <cellStyle name="40 % – Poudarek1 17" xfId="265" xr:uid="{00000000-0005-0000-0000-0000BC000000}"/>
    <cellStyle name="40 % – Poudarek1 18" xfId="278" xr:uid="{00000000-0005-0000-0000-0000BD000000}"/>
    <cellStyle name="40 % – Poudarek1 19" xfId="292" xr:uid="{00000000-0005-0000-0000-0000BE000000}"/>
    <cellStyle name="40 % – Poudarek1 2" xfId="63" xr:uid="{00000000-0005-0000-0000-0000BF000000}"/>
    <cellStyle name="40 % – Poudarek1 20" xfId="305" xr:uid="{00000000-0005-0000-0000-0000C0000000}"/>
    <cellStyle name="40 % – Poudarek1 21" xfId="318" xr:uid="{00000000-0005-0000-0000-0000C1000000}"/>
    <cellStyle name="40 % – Poudarek1 22" xfId="332" xr:uid="{00000000-0005-0000-0000-0000C2000000}"/>
    <cellStyle name="40 % – Poudarek1 23" xfId="345" xr:uid="{00000000-0005-0000-0000-0000C3000000}"/>
    <cellStyle name="40 % – Poudarek1 24" xfId="358" xr:uid="{00000000-0005-0000-0000-0000C4000000}"/>
    <cellStyle name="40 % – Poudarek1 25" xfId="372" xr:uid="{00000000-0005-0000-0000-0000C5000000}"/>
    <cellStyle name="40 % – Poudarek1 26" xfId="385" xr:uid="{00000000-0005-0000-0000-0000C6000000}"/>
    <cellStyle name="40 % – Poudarek1 27" xfId="399" xr:uid="{00000000-0005-0000-0000-0000C7000000}"/>
    <cellStyle name="40 % – Poudarek1 28" xfId="412" xr:uid="{00000000-0005-0000-0000-0000C8000000}"/>
    <cellStyle name="40 % – Poudarek1 29" xfId="425" xr:uid="{00000000-0005-0000-0000-0000C9000000}"/>
    <cellStyle name="40 % – Poudarek1 3" xfId="77" xr:uid="{00000000-0005-0000-0000-0000CA000000}"/>
    <cellStyle name="40 % – Poudarek1 30" xfId="438" xr:uid="{00000000-0005-0000-0000-0000CB000000}"/>
    <cellStyle name="40 % – Poudarek1 31" xfId="453" xr:uid="{060C7D6A-D7CB-4329-87FD-0DA1F4EFC1B4}"/>
    <cellStyle name="40 % – Poudarek1 32" xfId="472" xr:uid="{CF5A803D-E3EE-4863-BD5D-7CD76ACFCA54}"/>
    <cellStyle name="40 % – Poudarek1 33" xfId="492" xr:uid="{EC9BD44A-ADC9-42E2-A651-53625D3400B2}"/>
    <cellStyle name="40 % – Poudarek1 34" xfId="513" xr:uid="{8D34F42F-5EE9-4A56-9F89-76BACA1135A2}"/>
    <cellStyle name="40 % – Poudarek1 35" xfId="534" xr:uid="{60F04FEB-EBAC-4D8E-A40A-DAAF626163EB}"/>
    <cellStyle name="40 % – Poudarek1 36" xfId="555" xr:uid="{22D6AA28-8D58-4BBC-9ED8-58F847067E52}"/>
    <cellStyle name="40 % – Poudarek1 37" xfId="577" xr:uid="{EA144FF9-67D2-48A4-9F89-A06A8DE94AF0}"/>
    <cellStyle name="40 % – Poudarek1 4" xfId="90" xr:uid="{00000000-0005-0000-0000-0000CC000000}"/>
    <cellStyle name="40 % – Poudarek1 5" xfId="103" xr:uid="{00000000-0005-0000-0000-0000CD000000}"/>
    <cellStyle name="40 % – Poudarek1 6" xfId="118" xr:uid="{00000000-0005-0000-0000-0000CE000000}"/>
    <cellStyle name="40 % – Poudarek1 7" xfId="132" xr:uid="{00000000-0005-0000-0000-0000CF000000}"/>
    <cellStyle name="40 % – Poudarek1 8" xfId="145" xr:uid="{00000000-0005-0000-0000-0000D0000000}"/>
    <cellStyle name="40 % – Poudarek1 9" xfId="159" xr:uid="{00000000-0005-0000-0000-0000D1000000}"/>
    <cellStyle name="40 % – Poudarek2" xfId="8" builtinId="35" customBuiltin="1"/>
    <cellStyle name="40 % – Poudarek2 10" xfId="174" xr:uid="{00000000-0005-0000-0000-0000D3000000}"/>
    <cellStyle name="40 % – Poudarek2 11" xfId="187" xr:uid="{00000000-0005-0000-0000-0000D4000000}"/>
    <cellStyle name="40 % – Poudarek2 12" xfId="201" xr:uid="{00000000-0005-0000-0000-0000D5000000}"/>
    <cellStyle name="40 % – Poudarek2 13" xfId="214" xr:uid="{00000000-0005-0000-0000-0000D6000000}"/>
    <cellStyle name="40 % – Poudarek2 14" xfId="227" xr:uid="{00000000-0005-0000-0000-0000D7000000}"/>
    <cellStyle name="40 % – Poudarek2 15" xfId="240" xr:uid="{00000000-0005-0000-0000-0000D8000000}"/>
    <cellStyle name="40 % – Poudarek2 16" xfId="253" xr:uid="{00000000-0005-0000-0000-0000D9000000}"/>
    <cellStyle name="40 % – Poudarek2 17" xfId="267" xr:uid="{00000000-0005-0000-0000-0000DA000000}"/>
    <cellStyle name="40 % – Poudarek2 18" xfId="280" xr:uid="{00000000-0005-0000-0000-0000DB000000}"/>
    <cellStyle name="40 % – Poudarek2 19" xfId="294" xr:uid="{00000000-0005-0000-0000-0000DC000000}"/>
    <cellStyle name="40 % – Poudarek2 2" xfId="65" xr:uid="{00000000-0005-0000-0000-0000DD000000}"/>
    <cellStyle name="40 % – Poudarek2 20" xfId="307" xr:uid="{00000000-0005-0000-0000-0000DE000000}"/>
    <cellStyle name="40 % – Poudarek2 21" xfId="320" xr:uid="{00000000-0005-0000-0000-0000DF000000}"/>
    <cellStyle name="40 % – Poudarek2 22" xfId="334" xr:uid="{00000000-0005-0000-0000-0000E0000000}"/>
    <cellStyle name="40 % – Poudarek2 23" xfId="347" xr:uid="{00000000-0005-0000-0000-0000E1000000}"/>
    <cellStyle name="40 % – Poudarek2 24" xfId="360" xr:uid="{00000000-0005-0000-0000-0000E2000000}"/>
    <cellStyle name="40 % – Poudarek2 25" xfId="374" xr:uid="{00000000-0005-0000-0000-0000E3000000}"/>
    <cellStyle name="40 % – Poudarek2 26" xfId="387" xr:uid="{00000000-0005-0000-0000-0000E4000000}"/>
    <cellStyle name="40 % – Poudarek2 27" xfId="401" xr:uid="{00000000-0005-0000-0000-0000E5000000}"/>
    <cellStyle name="40 % – Poudarek2 28" xfId="414" xr:uid="{00000000-0005-0000-0000-0000E6000000}"/>
    <cellStyle name="40 % – Poudarek2 29" xfId="427" xr:uid="{00000000-0005-0000-0000-0000E7000000}"/>
    <cellStyle name="40 % – Poudarek2 3" xfId="79" xr:uid="{00000000-0005-0000-0000-0000E8000000}"/>
    <cellStyle name="40 % – Poudarek2 30" xfId="440" xr:uid="{00000000-0005-0000-0000-0000E9000000}"/>
    <cellStyle name="40 % – Poudarek2 31" xfId="456" xr:uid="{8687506E-001B-4618-BF42-71F3B7EEF850}"/>
    <cellStyle name="40 % – Poudarek2 32" xfId="475" xr:uid="{A6611EAB-CF22-4B4A-9286-F2FF5EB1E156}"/>
    <cellStyle name="40 % – Poudarek2 33" xfId="495" xr:uid="{6A74259A-86A1-499C-9E07-C84B5D8F5EA2}"/>
    <cellStyle name="40 % – Poudarek2 34" xfId="516" xr:uid="{AF89DFA4-4EE3-417E-8261-CECEF6011FC8}"/>
    <cellStyle name="40 % – Poudarek2 35" xfId="537" xr:uid="{512F4534-0893-4C8D-8621-1AA7C3E911C6}"/>
    <cellStyle name="40 % – Poudarek2 36" xfId="558" xr:uid="{08C93D2A-253D-4758-9DAE-95F9FE453267}"/>
    <cellStyle name="40 % – Poudarek2 37" xfId="580" xr:uid="{566B7753-6D25-4494-BAA7-9691A9F23C2F}"/>
    <cellStyle name="40 % – Poudarek2 4" xfId="92" xr:uid="{00000000-0005-0000-0000-0000EA000000}"/>
    <cellStyle name="40 % – Poudarek2 5" xfId="105" xr:uid="{00000000-0005-0000-0000-0000EB000000}"/>
    <cellStyle name="40 % – Poudarek2 6" xfId="120" xr:uid="{00000000-0005-0000-0000-0000EC000000}"/>
    <cellStyle name="40 % – Poudarek2 7" xfId="134" xr:uid="{00000000-0005-0000-0000-0000ED000000}"/>
    <cellStyle name="40 % – Poudarek2 8" xfId="147" xr:uid="{00000000-0005-0000-0000-0000EE000000}"/>
    <cellStyle name="40 % – Poudarek2 9" xfId="161" xr:uid="{00000000-0005-0000-0000-0000EF000000}"/>
    <cellStyle name="40 % – Poudarek3" xfId="9" builtinId="39" customBuiltin="1"/>
    <cellStyle name="40 % – Poudarek3 10" xfId="176" xr:uid="{00000000-0005-0000-0000-0000F1000000}"/>
    <cellStyle name="40 % – Poudarek3 11" xfId="189" xr:uid="{00000000-0005-0000-0000-0000F2000000}"/>
    <cellStyle name="40 % – Poudarek3 12" xfId="203" xr:uid="{00000000-0005-0000-0000-0000F3000000}"/>
    <cellStyle name="40 % – Poudarek3 13" xfId="216" xr:uid="{00000000-0005-0000-0000-0000F4000000}"/>
    <cellStyle name="40 % – Poudarek3 14" xfId="229" xr:uid="{00000000-0005-0000-0000-0000F5000000}"/>
    <cellStyle name="40 % – Poudarek3 15" xfId="242" xr:uid="{00000000-0005-0000-0000-0000F6000000}"/>
    <cellStyle name="40 % – Poudarek3 16" xfId="255" xr:uid="{00000000-0005-0000-0000-0000F7000000}"/>
    <cellStyle name="40 % – Poudarek3 17" xfId="269" xr:uid="{00000000-0005-0000-0000-0000F8000000}"/>
    <cellStyle name="40 % – Poudarek3 18" xfId="282" xr:uid="{00000000-0005-0000-0000-0000F9000000}"/>
    <cellStyle name="40 % – Poudarek3 19" xfId="296" xr:uid="{00000000-0005-0000-0000-0000FA000000}"/>
    <cellStyle name="40 % – Poudarek3 2" xfId="67" xr:uid="{00000000-0005-0000-0000-0000FB000000}"/>
    <cellStyle name="40 % – Poudarek3 20" xfId="309" xr:uid="{00000000-0005-0000-0000-0000FC000000}"/>
    <cellStyle name="40 % – Poudarek3 21" xfId="322" xr:uid="{00000000-0005-0000-0000-0000FD000000}"/>
    <cellStyle name="40 % – Poudarek3 22" xfId="336" xr:uid="{00000000-0005-0000-0000-0000FE000000}"/>
    <cellStyle name="40 % – Poudarek3 23" xfId="349" xr:uid="{00000000-0005-0000-0000-0000FF000000}"/>
    <cellStyle name="40 % – Poudarek3 24" xfId="362" xr:uid="{00000000-0005-0000-0000-000000010000}"/>
    <cellStyle name="40 % – Poudarek3 25" xfId="376" xr:uid="{00000000-0005-0000-0000-000001010000}"/>
    <cellStyle name="40 % – Poudarek3 26" xfId="389" xr:uid="{00000000-0005-0000-0000-000002010000}"/>
    <cellStyle name="40 % – Poudarek3 27" xfId="403" xr:uid="{00000000-0005-0000-0000-000003010000}"/>
    <cellStyle name="40 % – Poudarek3 28" xfId="416" xr:uid="{00000000-0005-0000-0000-000004010000}"/>
    <cellStyle name="40 % – Poudarek3 29" xfId="429" xr:uid="{00000000-0005-0000-0000-000005010000}"/>
    <cellStyle name="40 % – Poudarek3 3" xfId="81" xr:uid="{00000000-0005-0000-0000-000006010000}"/>
    <cellStyle name="40 % – Poudarek3 30" xfId="442" xr:uid="{00000000-0005-0000-0000-000007010000}"/>
    <cellStyle name="40 % – Poudarek3 31" xfId="459" xr:uid="{8B93A46B-3CFB-4DB6-BA84-57D0E407EA98}"/>
    <cellStyle name="40 % – Poudarek3 32" xfId="478" xr:uid="{C2566C12-B0F8-4A3A-A2D5-0FA93E735518}"/>
    <cellStyle name="40 % – Poudarek3 33" xfId="498" xr:uid="{32331CF9-889B-41CD-8E8B-0990BABE1B43}"/>
    <cellStyle name="40 % – Poudarek3 34" xfId="519" xr:uid="{420909BE-092C-497A-801A-F62631F6BC22}"/>
    <cellStyle name="40 % – Poudarek3 35" xfId="540" xr:uid="{8DAFCB21-933C-49BD-A494-9AC4C4A22ABE}"/>
    <cellStyle name="40 % – Poudarek3 36" xfId="561" xr:uid="{1BF08B2A-97E0-4D56-908F-E84456265F57}"/>
    <cellStyle name="40 % – Poudarek3 37" xfId="583" xr:uid="{7C9BCED4-02ED-4A4F-BC00-11AB99B20689}"/>
    <cellStyle name="40 % – Poudarek3 4" xfId="94" xr:uid="{00000000-0005-0000-0000-000008010000}"/>
    <cellStyle name="40 % – Poudarek3 5" xfId="107" xr:uid="{00000000-0005-0000-0000-000009010000}"/>
    <cellStyle name="40 % – Poudarek3 6" xfId="122" xr:uid="{00000000-0005-0000-0000-00000A010000}"/>
    <cellStyle name="40 % – Poudarek3 7" xfId="136" xr:uid="{00000000-0005-0000-0000-00000B010000}"/>
    <cellStyle name="40 % – Poudarek3 8" xfId="149" xr:uid="{00000000-0005-0000-0000-00000C010000}"/>
    <cellStyle name="40 % – Poudarek3 9" xfId="163" xr:uid="{00000000-0005-0000-0000-00000D010000}"/>
    <cellStyle name="40 % – Poudarek4" xfId="10" builtinId="43" customBuiltin="1"/>
    <cellStyle name="40 % – Poudarek4 10" xfId="178" xr:uid="{00000000-0005-0000-0000-00000F010000}"/>
    <cellStyle name="40 % – Poudarek4 11" xfId="191" xr:uid="{00000000-0005-0000-0000-000010010000}"/>
    <cellStyle name="40 % – Poudarek4 12" xfId="205" xr:uid="{00000000-0005-0000-0000-000011010000}"/>
    <cellStyle name="40 % – Poudarek4 13" xfId="218" xr:uid="{00000000-0005-0000-0000-000012010000}"/>
    <cellStyle name="40 % – Poudarek4 14" xfId="231" xr:uid="{00000000-0005-0000-0000-000013010000}"/>
    <cellStyle name="40 % – Poudarek4 15" xfId="244" xr:uid="{00000000-0005-0000-0000-000014010000}"/>
    <cellStyle name="40 % – Poudarek4 16" xfId="257" xr:uid="{00000000-0005-0000-0000-000015010000}"/>
    <cellStyle name="40 % – Poudarek4 17" xfId="271" xr:uid="{00000000-0005-0000-0000-000016010000}"/>
    <cellStyle name="40 % – Poudarek4 18" xfId="284" xr:uid="{00000000-0005-0000-0000-000017010000}"/>
    <cellStyle name="40 % – Poudarek4 19" xfId="298" xr:uid="{00000000-0005-0000-0000-000018010000}"/>
    <cellStyle name="40 % – Poudarek4 2" xfId="69" xr:uid="{00000000-0005-0000-0000-000019010000}"/>
    <cellStyle name="40 % – Poudarek4 20" xfId="311" xr:uid="{00000000-0005-0000-0000-00001A010000}"/>
    <cellStyle name="40 % – Poudarek4 21" xfId="324" xr:uid="{00000000-0005-0000-0000-00001B010000}"/>
    <cellStyle name="40 % – Poudarek4 22" xfId="338" xr:uid="{00000000-0005-0000-0000-00001C010000}"/>
    <cellStyle name="40 % – Poudarek4 23" xfId="351" xr:uid="{00000000-0005-0000-0000-00001D010000}"/>
    <cellStyle name="40 % – Poudarek4 24" xfId="364" xr:uid="{00000000-0005-0000-0000-00001E010000}"/>
    <cellStyle name="40 % – Poudarek4 25" xfId="378" xr:uid="{00000000-0005-0000-0000-00001F010000}"/>
    <cellStyle name="40 % – Poudarek4 26" xfId="391" xr:uid="{00000000-0005-0000-0000-000020010000}"/>
    <cellStyle name="40 % – Poudarek4 27" xfId="405" xr:uid="{00000000-0005-0000-0000-000021010000}"/>
    <cellStyle name="40 % – Poudarek4 28" xfId="418" xr:uid="{00000000-0005-0000-0000-000022010000}"/>
    <cellStyle name="40 % – Poudarek4 29" xfId="431" xr:uid="{00000000-0005-0000-0000-000023010000}"/>
    <cellStyle name="40 % – Poudarek4 3" xfId="83" xr:uid="{00000000-0005-0000-0000-000024010000}"/>
    <cellStyle name="40 % – Poudarek4 30" xfId="444" xr:uid="{00000000-0005-0000-0000-000025010000}"/>
    <cellStyle name="40 % – Poudarek4 31" xfId="462" xr:uid="{1D294769-BA0C-47E9-999B-F21AC975CD8F}"/>
    <cellStyle name="40 % – Poudarek4 32" xfId="481" xr:uid="{1C330D72-4775-455E-A975-3A6C593B03B2}"/>
    <cellStyle name="40 % – Poudarek4 33" xfId="501" xr:uid="{5D3FA669-7A1E-4D22-A227-47EF18C36E48}"/>
    <cellStyle name="40 % – Poudarek4 34" xfId="522" xr:uid="{5E95201E-F374-4822-AF3D-0AB752925E99}"/>
    <cellStyle name="40 % – Poudarek4 35" xfId="543" xr:uid="{D768CDEE-E18C-4CFB-9918-9D96E2945279}"/>
    <cellStyle name="40 % – Poudarek4 36" xfId="564" xr:uid="{62260BCE-5265-4601-A80C-16BEEA3EF36B}"/>
    <cellStyle name="40 % – Poudarek4 37" xfId="586" xr:uid="{CA36BD7E-76EC-48AA-88CD-72DD352EB351}"/>
    <cellStyle name="40 % – Poudarek4 4" xfId="96" xr:uid="{00000000-0005-0000-0000-000026010000}"/>
    <cellStyle name="40 % – Poudarek4 5" xfId="109" xr:uid="{00000000-0005-0000-0000-000027010000}"/>
    <cellStyle name="40 % – Poudarek4 6" xfId="124" xr:uid="{00000000-0005-0000-0000-000028010000}"/>
    <cellStyle name="40 % – Poudarek4 7" xfId="138" xr:uid="{00000000-0005-0000-0000-000029010000}"/>
    <cellStyle name="40 % – Poudarek4 8" xfId="151" xr:uid="{00000000-0005-0000-0000-00002A010000}"/>
    <cellStyle name="40 % – Poudarek4 9" xfId="165" xr:uid="{00000000-0005-0000-0000-00002B010000}"/>
    <cellStyle name="40 % – Poudarek5" xfId="11" builtinId="47" customBuiltin="1"/>
    <cellStyle name="40 % – Poudarek5 10" xfId="180" xr:uid="{00000000-0005-0000-0000-00002D010000}"/>
    <cellStyle name="40 % – Poudarek5 11" xfId="193" xr:uid="{00000000-0005-0000-0000-00002E010000}"/>
    <cellStyle name="40 % – Poudarek5 12" xfId="207" xr:uid="{00000000-0005-0000-0000-00002F010000}"/>
    <cellStyle name="40 % – Poudarek5 13" xfId="220" xr:uid="{00000000-0005-0000-0000-000030010000}"/>
    <cellStyle name="40 % – Poudarek5 14" xfId="233" xr:uid="{00000000-0005-0000-0000-000031010000}"/>
    <cellStyle name="40 % – Poudarek5 15" xfId="246" xr:uid="{00000000-0005-0000-0000-000032010000}"/>
    <cellStyle name="40 % – Poudarek5 16" xfId="259" xr:uid="{00000000-0005-0000-0000-000033010000}"/>
    <cellStyle name="40 % – Poudarek5 17" xfId="273" xr:uid="{00000000-0005-0000-0000-000034010000}"/>
    <cellStyle name="40 % – Poudarek5 18" xfId="286" xr:uid="{00000000-0005-0000-0000-000035010000}"/>
    <cellStyle name="40 % – Poudarek5 19" xfId="300" xr:uid="{00000000-0005-0000-0000-000036010000}"/>
    <cellStyle name="40 % – Poudarek5 2" xfId="71" xr:uid="{00000000-0005-0000-0000-000037010000}"/>
    <cellStyle name="40 % – Poudarek5 20" xfId="313" xr:uid="{00000000-0005-0000-0000-000038010000}"/>
    <cellStyle name="40 % – Poudarek5 21" xfId="326" xr:uid="{00000000-0005-0000-0000-000039010000}"/>
    <cellStyle name="40 % – Poudarek5 22" xfId="340" xr:uid="{00000000-0005-0000-0000-00003A010000}"/>
    <cellStyle name="40 % – Poudarek5 23" xfId="353" xr:uid="{00000000-0005-0000-0000-00003B010000}"/>
    <cellStyle name="40 % – Poudarek5 24" xfId="366" xr:uid="{00000000-0005-0000-0000-00003C010000}"/>
    <cellStyle name="40 % – Poudarek5 25" xfId="380" xr:uid="{00000000-0005-0000-0000-00003D010000}"/>
    <cellStyle name="40 % – Poudarek5 26" xfId="393" xr:uid="{00000000-0005-0000-0000-00003E010000}"/>
    <cellStyle name="40 % – Poudarek5 27" xfId="407" xr:uid="{00000000-0005-0000-0000-00003F010000}"/>
    <cellStyle name="40 % – Poudarek5 28" xfId="420" xr:uid="{00000000-0005-0000-0000-000040010000}"/>
    <cellStyle name="40 % – Poudarek5 29" xfId="433" xr:uid="{00000000-0005-0000-0000-000041010000}"/>
    <cellStyle name="40 % – Poudarek5 3" xfId="85" xr:uid="{00000000-0005-0000-0000-000042010000}"/>
    <cellStyle name="40 % – Poudarek5 30" xfId="446" xr:uid="{00000000-0005-0000-0000-000043010000}"/>
    <cellStyle name="40 % – Poudarek5 31" xfId="465" xr:uid="{93CCC1FC-CC09-4545-B0A7-286D8C192750}"/>
    <cellStyle name="40 % – Poudarek5 32" xfId="484" xr:uid="{B96800FC-A3E6-4B89-B7FC-1551DCADE588}"/>
    <cellStyle name="40 % – Poudarek5 33" xfId="504" xr:uid="{E13AE7A9-145B-4B6A-A363-90A347BC8B7E}"/>
    <cellStyle name="40 % – Poudarek5 34" xfId="525" xr:uid="{831B25EA-B738-4AB5-AA11-B917DA171F21}"/>
    <cellStyle name="40 % – Poudarek5 35" xfId="546" xr:uid="{CB785818-5511-4A47-A106-8F0CE903B5CB}"/>
    <cellStyle name="40 % – Poudarek5 36" xfId="567" xr:uid="{D724C8F3-9989-4A50-838F-762637CC0CFE}"/>
    <cellStyle name="40 % – Poudarek5 37" xfId="589" xr:uid="{B6840E70-EFFE-4165-982A-14D60B841B34}"/>
    <cellStyle name="40 % – Poudarek5 4" xfId="98" xr:uid="{00000000-0005-0000-0000-000044010000}"/>
    <cellStyle name="40 % – Poudarek5 5" xfId="112" xr:uid="{00000000-0005-0000-0000-000045010000}"/>
    <cellStyle name="40 % – Poudarek5 6" xfId="126" xr:uid="{00000000-0005-0000-0000-000046010000}"/>
    <cellStyle name="40 % – Poudarek5 7" xfId="140" xr:uid="{00000000-0005-0000-0000-000047010000}"/>
    <cellStyle name="40 % – Poudarek5 8" xfId="153" xr:uid="{00000000-0005-0000-0000-000048010000}"/>
    <cellStyle name="40 % – Poudarek5 9" xfId="167" xr:uid="{00000000-0005-0000-0000-000049010000}"/>
    <cellStyle name="40 % – Poudarek6" xfId="12" builtinId="51" customBuiltin="1"/>
    <cellStyle name="40 % – Poudarek6 10" xfId="182" xr:uid="{00000000-0005-0000-0000-00004B010000}"/>
    <cellStyle name="40 % – Poudarek6 11" xfId="195" xr:uid="{00000000-0005-0000-0000-00004C010000}"/>
    <cellStyle name="40 % – Poudarek6 12" xfId="209" xr:uid="{00000000-0005-0000-0000-00004D010000}"/>
    <cellStyle name="40 % – Poudarek6 13" xfId="222" xr:uid="{00000000-0005-0000-0000-00004E010000}"/>
    <cellStyle name="40 % – Poudarek6 14" xfId="235" xr:uid="{00000000-0005-0000-0000-00004F010000}"/>
    <cellStyle name="40 % – Poudarek6 15" xfId="248" xr:uid="{00000000-0005-0000-0000-000050010000}"/>
    <cellStyle name="40 % – Poudarek6 16" xfId="261" xr:uid="{00000000-0005-0000-0000-000051010000}"/>
    <cellStyle name="40 % – Poudarek6 17" xfId="275" xr:uid="{00000000-0005-0000-0000-000052010000}"/>
    <cellStyle name="40 % – Poudarek6 18" xfId="288" xr:uid="{00000000-0005-0000-0000-000053010000}"/>
    <cellStyle name="40 % – Poudarek6 19" xfId="302" xr:uid="{00000000-0005-0000-0000-000054010000}"/>
    <cellStyle name="40 % – Poudarek6 2" xfId="73" xr:uid="{00000000-0005-0000-0000-000055010000}"/>
    <cellStyle name="40 % – Poudarek6 20" xfId="315" xr:uid="{00000000-0005-0000-0000-000056010000}"/>
    <cellStyle name="40 % – Poudarek6 21" xfId="328" xr:uid="{00000000-0005-0000-0000-000057010000}"/>
    <cellStyle name="40 % – Poudarek6 22" xfId="342" xr:uid="{00000000-0005-0000-0000-000058010000}"/>
    <cellStyle name="40 % – Poudarek6 23" xfId="355" xr:uid="{00000000-0005-0000-0000-000059010000}"/>
    <cellStyle name="40 % – Poudarek6 24" xfId="368" xr:uid="{00000000-0005-0000-0000-00005A010000}"/>
    <cellStyle name="40 % – Poudarek6 25" xfId="382" xr:uid="{00000000-0005-0000-0000-00005B010000}"/>
    <cellStyle name="40 % – Poudarek6 26" xfId="395" xr:uid="{00000000-0005-0000-0000-00005C010000}"/>
    <cellStyle name="40 % – Poudarek6 27" xfId="409" xr:uid="{00000000-0005-0000-0000-00005D010000}"/>
    <cellStyle name="40 % – Poudarek6 28" xfId="422" xr:uid="{00000000-0005-0000-0000-00005E010000}"/>
    <cellStyle name="40 % – Poudarek6 29" xfId="435" xr:uid="{00000000-0005-0000-0000-00005F010000}"/>
    <cellStyle name="40 % – Poudarek6 3" xfId="87" xr:uid="{00000000-0005-0000-0000-000060010000}"/>
    <cellStyle name="40 % – Poudarek6 30" xfId="448" xr:uid="{00000000-0005-0000-0000-000061010000}"/>
    <cellStyle name="40 % – Poudarek6 31" xfId="468" xr:uid="{3E30BE1E-EEF2-4FE5-8B01-A540C4581931}"/>
    <cellStyle name="40 % – Poudarek6 32" xfId="487" xr:uid="{13A55DFD-7ABB-4B6B-8900-C712C9FCD441}"/>
    <cellStyle name="40 % – Poudarek6 33" xfId="507" xr:uid="{1C8BA213-FA0C-4C29-86D9-021953BA163C}"/>
    <cellStyle name="40 % – Poudarek6 34" xfId="528" xr:uid="{2582CDF6-3A30-4D0F-8C41-54BF963BA94F}"/>
    <cellStyle name="40 % – Poudarek6 35" xfId="549" xr:uid="{7D3B8F03-DF94-4686-A3B2-6D7794D06541}"/>
    <cellStyle name="40 % – Poudarek6 36" xfId="570" xr:uid="{BD57B812-B34C-4145-85C9-B8099B8C6605}"/>
    <cellStyle name="40 % – Poudarek6 37" xfId="592" xr:uid="{20C42D76-3028-4D9B-A620-354A7AE4EB47}"/>
    <cellStyle name="40 % – Poudarek6 4" xfId="100" xr:uid="{00000000-0005-0000-0000-000062010000}"/>
    <cellStyle name="40 % – Poudarek6 5" xfId="114" xr:uid="{00000000-0005-0000-0000-000063010000}"/>
    <cellStyle name="40 % – Poudarek6 6" xfId="128" xr:uid="{00000000-0005-0000-0000-000064010000}"/>
    <cellStyle name="40 % – Poudarek6 7" xfId="142" xr:uid="{00000000-0005-0000-0000-000065010000}"/>
    <cellStyle name="40 % – Poudarek6 8" xfId="155" xr:uid="{00000000-0005-0000-0000-000066010000}"/>
    <cellStyle name="40 % – Poudarek6 9" xfId="169" xr:uid="{00000000-0005-0000-0000-000067010000}"/>
    <cellStyle name="60 % – Poudarek1" xfId="13" builtinId="32" customBuiltin="1"/>
    <cellStyle name="60 % – Poudarek1 2" xfId="454" xr:uid="{0D0D543B-7F7D-483C-B11B-FBF5868401C0}"/>
    <cellStyle name="60 % – Poudarek1 3" xfId="473" xr:uid="{0667CF21-9DD0-4DFD-BAC3-7E196B94E18C}"/>
    <cellStyle name="60 % – Poudarek1 4" xfId="493" xr:uid="{F8EF2BED-17C2-4E6F-8A0A-F1D74D9DA578}"/>
    <cellStyle name="60 % – Poudarek1 5" xfId="514" xr:uid="{70AE8674-BB57-4122-8394-3730EF706EE3}"/>
    <cellStyle name="60 % – Poudarek1 6" xfId="535" xr:uid="{B14B0085-F4C4-4A49-B7BC-C434E351DB16}"/>
    <cellStyle name="60 % – Poudarek1 7" xfId="556" xr:uid="{33EE18F9-6261-429D-8A40-2CF24C82863F}"/>
    <cellStyle name="60 % – Poudarek1 8" xfId="578" xr:uid="{EA40ACE6-F8C6-412A-886C-AFEC9C9D142F}"/>
    <cellStyle name="60 % – Poudarek2" xfId="14" builtinId="36" customBuiltin="1"/>
    <cellStyle name="60 % – Poudarek2 2" xfId="457" xr:uid="{A83CB811-44BA-401F-94B7-4EA1A37AE7B2}"/>
    <cellStyle name="60 % – Poudarek2 3" xfId="476" xr:uid="{FD4F5E68-5B53-4F3D-BC16-058D210A6E2C}"/>
    <cellStyle name="60 % – Poudarek2 4" xfId="496" xr:uid="{FFD36FE8-8973-4F5E-A606-2175E599627D}"/>
    <cellStyle name="60 % – Poudarek2 5" xfId="517" xr:uid="{1FF225D1-6A01-4F0D-AAC9-EE3BD7482E20}"/>
    <cellStyle name="60 % – Poudarek2 6" xfId="538" xr:uid="{A9DC6343-D441-4CA8-8816-6E297D6D71F3}"/>
    <cellStyle name="60 % – Poudarek2 7" xfId="559" xr:uid="{71DB2756-145F-4781-BE70-9FB286B2DE69}"/>
    <cellStyle name="60 % – Poudarek2 8" xfId="581" xr:uid="{EB6A0CAE-E26C-4420-A576-0A1B89517408}"/>
    <cellStyle name="60 % – Poudarek3" xfId="15" builtinId="40" customBuiltin="1"/>
    <cellStyle name="60 % – Poudarek3 2" xfId="460" xr:uid="{F96906DF-4B94-4ED4-8DAA-00E7F7F548FF}"/>
    <cellStyle name="60 % – Poudarek3 3" xfId="479" xr:uid="{D45213BA-D4A3-438C-80B1-120680393BC2}"/>
    <cellStyle name="60 % – Poudarek3 4" xfId="499" xr:uid="{6CA31B4D-0FAA-44B4-900E-FE52144A74C6}"/>
    <cellStyle name="60 % – Poudarek3 5" xfId="520" xr:uid="{725268C6-E13E-4CAE-AFFC-2ECF56A84D97}"/>
    <cellStyle name="60 % – Poudarek3 6" xfId="541" xr:uid="{422EB571-4D62-4E4B-A579-58E7E936B2E4}"/>
    <cellStyle name="60 % – Poudarek3 7" xfId="562" xr:uid="{50BD100D-1D47-4C4A-80D2-993EB64C1CCA}"/>
    <cellStyle name="60 % – Poudarek3 8" xfId="584" xr:uid="{0B2D6E34-3EF9-40AC-92D4-F8AF56D393B9}"/>
    <cellStyle name="60 % – Poudarek4" xfId="16" builtinId="44" customBuiltin="1"/>
    <cellStyle name="60 % – Poudarek4 2" xfId="463" xr:uid="{3CBAA17B-7115-41FD-BEEC-D4EFF6C36B55}"/>
    <cellStyle name="60 % – Poudarek4 3" xfId="482" xr:uid="{DFDB9304-9D3B-432D-A194-72B67E842589}"/>
    <cellStyle name="60 % – Poudarek4 4" xfId="502" xr:uid="{C5499CD7-808F-4F27-B085-0E93C01741FD}"/>
    <cellStyle name="60 % – Poudarek4 5" xfId="523" xr:uid="{AA7879EE-B524-460C-B06A-FF97F974AB62}"/>
    <cellStyle name="60 % – Poudarek4 6" xfId="544" xr:uid="{B1271BA5-9A36-45C4-B26E-38C0AC99FC0C}"/>
    <cellStyle name="60 % – Poudarek4 7" xfId="565" xr:uid="{5CFA9711-CC76-4FD5-84EE-8D9A202821DB}"/>
    <cellStyle name="60 % – Poudarek4 8" xfId="587" xr:uid="{AF520262-472D-4B9C-A918-0861E39C2649}"/>
    <cellStyle name="60 % – Poudarek5" xfId="17" builtinId="48" customBuiltin="1"/>
    <cellStyle name="60 % – Poudarek5 2" xfId="466" xr:uid="{4CBA3DB5-6B5B-43FF-82D8-8FAA00B61135}"/>
    <cellStyle name="60 % – Poudarek5 3" xfId="485" xr:uid="{67A0221B-EDF3-41D8-85B5-B159DD963BB3}"/>
    <cellStyle name="60 % – Poudarek5 4" xfId="505" xr:uid="{ADDC005F-0506-45A1-8899-2BA75E05C316}"/>
    <cellStyle name="60 % – Poudarek5 5" xfId="526" xr:uid="{9E3BCA8D-AE45-4730-AE44-DE20CDEEA4E2}"/>
    <cellStyle name="60 % – Poudarek5 6" xfId="547" xr:uid="{5FD3B2B0-803A-4A89-9748-B42BDEB5380A}"/>
    <cellStyle name="60 % – Poudarek5 7" xfId="568" xr:uid="{21431686-C296-4F72-AADA-168D707A7540}"/>
    <cellStyle name="60 % – Poudarek5 8" xfId="590" xr:uid="{2E10A9A9-4708-42F4-8CA8-FCC77F7583E7}"/>
    <cellStyle name="60 % – Poudarek6" xfId="18" builtinId="52" customBuiltin="1"/>
    <cellStyle name="60 % – Poudarek6 2" xfId="469" xr:uid="{F9CB79A8-CDDD-40E9-9C5F-BD6AD33975A4}"/>
    <cellStyle name="60 % – Poudarek6 3" xfId="488" xr:uid="{00EA1E7B-94FF-4A4E-9558-E4290DD95C9D}"/>
    <cellStyle name="60 % – Poudarek6 4" xfId="508" xr:uid="{FFAED657-7BDE-4178-9002-C2A91328E561}"/>
    <cellStyle name="60 % – Poudarek6 5" xfId="529" xr:uid="{E02572ED-E505-441F-BE90-CF74B5E3C85C}"/>
    <cellStyle name="60 % – Poudarek6 6" xfId="550" xr:uid="{48C882E0-4F86-497A-BBF3-B88077490237}"/>
    <cellStyle name="60 % – Poudarek6 7" xfId="571" xr:uid="{23A76BA5-4FE4-4651-80FC-BB9E78AAF945}"/>
    <cellStyle name="60 % – Poudarek6 8" xfId="593" xr:uid="{1437F110-3D6C-4D58-B576-C1FFE5CCD809}"/>
    <cellStyle name="Dobro" xfId="19" builtinId="26" customBuiltin="1"/>
    <cellStyle name="Hiperpovezava" xfId="20" builtinId="8"/>
    <cellStyle name="Hyperlink" xfId="449" xr:uid="{00000000-0005-0000-0000-000070010000}"/>
    <cellStyle name="Hyperlink 2" xfId="509" xr:uid="{B0F4A60B-FAEB-4EF3-8940-FF5D065A5CC0}"/>
    <cellStyle name="Hyperlink 3" xfId="530" xr:uid="{21EBB330-F8C3-40FB-954B-8306349C008F}"/>
    <cellStyle name="Hyperlink 4" xfId="572" xr:uid="{753F48AA-00FB-4D7D-90CB-8073547EE407}"/>
    <cellStyle name="Izhod" xfId="21" builtinId="21" customBuiltin="1"/>
    <cellStyle name="Naslov" xfId="59" builtinId="15" customBuiltin="1"/>
    <cellStyle name="Naslov 1" xfId="22" builtinId="16" customBuiltin="1"/>
    <cellStyle name="Naslov 2" xfId="23" builtinId="17" customBuiltin="1"/>
    <cellStyle name="Naslov 3" xfId="24" builtinId="18" customBuiltin="1"/>
    <cellStyle name="Naslov 4" xfId="25" builtinId="19" customBuiltin="1"/>
    <cellStyle name="Naslov 5" xfId="26" xr:uid="{00000000-0005-0000-0000-000077010000}"/>
    <cellStyle name="Navadno" xfId="0" builtinId="0"/>
    <cellStyle name="Navadno 10" xfId="156" xr:uid="{00000000-0005-0000-0000-000079010000}"/>
    <cellStyle name="Navadno 11" xfId="196" xr:uid="{00000000-0005-0000-0000-00007A010000}"/>
    <cellStyle name="Navadno 12" xfId="262" xr:uid="{00000000-0005-0000-0000-00007B010000}"/>
    <cellStyle name="Navadno 13" xfId="289" xr:uid="{00000000-0005-0000-0000-00007C010000}"/>
    <cellStyle name="Navadno 14" xfId="329" xr:uid="{00000000-0005-0000-0000-00007D010000}"/>
    <cellStyle name="Navadno 15" xfId="369" xr:uid="{00000000-0005-0000-0000-00007E010000}"/>
    <cellStyle name="Navadno 16" xfId="396" xr:uid="{00000000-0005-0000-0000-00007F010000}"/>
    <cellStyle name="Navadno 17" xfId="489" xr:uid="{78C7865D-2D4F-46F7-963F-5B2EC3FAAEB1}"/>
    <cellStyle name="Navadno 18" xfId="510" xr:uid="{E62FBC44-9A12-4F55-B0F8-5EA74AC7AFEA}"/>
    <cellStyle name="Navadno 19" xfId="531" xr:uid="{ACDF58D5-655B-473C-AB7C-A9DEB03877D7}"/>
    <cellStyle name="Navadno 2" xfId="27" xr:uid="{00000000-0005-0000-0000-000080010000}"/>
    <cellStyle name="Navadno 2 2" xfId="115" xr:uid="{00000000-0005-0000-0000-000081010000}"/>
    <cellStyle name="Navadno 20" xfId="551" xr:uid="{7836A369-7120-404B-9A06-4B3D35DFE123}"/>
    <cellStyle name="Navadno 21" xfId="552" xr:uid="{C23FB94C-FEEE-4AD6-B6FC-CD0C4CC1A9B1}"/>
    <cellStyle name="Navadno 22" xfId="574" xr:uid="{8A488E96-3BD9-41A0-9328-D6E489D05668}"/>
    <cellStyle name="Navadno 3" xfId="28" xr:uid="{00000000-0005-0000-0000-000082010000}"/>
    <cellStyle name="Navadno 3 2" xfId="29" xr:uid="{00000000-0005-0000-0000-000083010000}"/>
    <cellStyle name="Navadno 4" xfId="30" xr:uid="{00000000-0005-0000-0000-000084010000}"/>
    <cellStyle name="Navadno 4 2" xfId="31" xr:uid="{00000000-0005-0000-0000-000085010000}"/>
    <cellStyle name="Navadno 5" xfId="32" xr:uid="{00000000-0005-0000-0000-000086010000}"/>
    <cellStyle name="Navadno 6" xfId="60" xr:uid="{00000000-0005-0000-0000-000087010000}"/>
    <cellStyle name="Navadno 7" xfId="74" xr:uid="{00000000-0005-0000-0000-000088010000}"/>
    <cellStyle name="Navadno 8" xfId="110" xr:uid="{00000000-0005-0000-0000-000089010000}"/>
    <cellStyle name="Navadno 9" xfId="129" xr:uid="{00000000-0005-0000-0000-00008A010000}"/>
    <cellStyle name="Nevtralno" xfId="33" builtinId="28" customBuiltin="1"/>
    <cellStyle name="Nevtralno 2" xfId="450" xr:uid="{1DBAD2FE-D551-4269-B88C-F586BAD43647}"/>
    <cellStyle name="Normal 2" xfId="34" xr:uid="{00000000-0005-0000-0000-00008C010000}"/>
    <cellStyle name="Normal 2 2" xfId="35" xr:uid="{00000000-0005-0000-0000-00008D010000}"/>
    <cellStyle name="Normal 3" xfId="36" xr:uid="{00000000-0005-0000-0000-00008E010000}"/>
    <cellStyle name="Normal 4" xfId="37" xr:uid="{00000000-0005-0000-0000-00008F010000}"/>
    <cellStyle name="Normal 4 2" xfId="38" xr:uid="{00000000-0005-0000-0000-000090010000}"/>
    <cellStyle name="Normal_Programi dela 2011 Elektro Sprotno dopolnjevanje" xfId="39" xr:uid="{00000000-0005-0000-0000-000091010000}"/>
    <cellStyle name="Normal_Sheet1" xfId="40" xr:uid="{00000000-0005-0000-0000-000092010000}"/>
    <cellStyle name="Normal_Sheet1 2 2" xfId="573" xr:uid="{A87D7699-DBD2-4C64-ABB2-5A851A4DCF1C}"/>
    <cellStyle name="Normal_TC MOV" xfId="41" xr:uid="{00000000-0005-0000-0000-000093010000}"/>
    <cellStyle name="Note 2" xfId="42" xr:uid="{00000000-0005-0000-0000-000094010000}"/>
    <cellStyle name="Opomba 10" xfId="157" xr:uid="{00000000-0005-0000-0000-000095010000}"/>
    <cellStyle name="Opomba 11" xfId="170" xr:uid="{00000000-0005-0000-0000-000096010000}"/>
    <cellStyle name="Opomba 12" xfId="183" xr:uid="{00000000-0005-0000-0000-000097010000}"/>
    <cellStyle name="Opomba 13" xfId="197" xr:uid="{00000000-0005-0000-0000-000098010000}"/>
    <cellStyle name="Opomba 14" xfId="210" xr:uid="{00000000-0005-0000-0000-000099010000}"/>
    <cellStyle name="Opomba 15" xfId="223" xr:uid="{00000000-0005-0000-0000-00009A010000}"/>
    <cellStyle name="Opomba 16" xfId="236" xr:uid="{00000000-0005-0000-0000-00009B010000}"/>
    <cellStyle name="Opomba 17" xfId="249" xr:uid="{00000000-0005-0000-0000-00009C010000}"/>
    <cellStyle name="Opomba 18" xfId="263" xr:uid="{00000000-0005-0000-0000-00009D010000}"/>
    <cellStyle name="Opomba 19" xfId="276" xr:uid="{00000000-0005-0000-0000-00009E010000}"/>
    <cellStyle name="Opomba 2" xfId="43" xr:uid="{00000000-0005-0000-0000-00009F010000}"/>
    <cellStyle name="Opomba 20" xfId="290" xr:uid="{00000000-0005-0000-0000-0000A0010000}"/>
    <cellStyle name="Opomba 21" xfId="303" xr:uid="{00000000-0005-0000-0000-0000A1010000}"/>
    <cellStyle name="Opomba 22" xfId="316" xr:uid="{00000000-0005-0000-0000-0000A2010000}"/>
    <cellStyle name="Opomba 23" xfId="330" xr:uid="{00000000-0005-0000-0000-0000A3010000}"/>
    <cellStyle name="Opomba 24" xfId="343" xr:uid="{00000000-0005-0000-0000-0000A4010000}"/>
    <cellStyle name="Opomba 25" xfId="356" xr:uid="{00000000-0005-0000-0000-0000A5010000}"/>
    <cellStyle name="Opomba 26" xfId="370" xr:uid="{00000000-0005-0000-0000-0000A6010000}"/>
    <cellStyle name="Opomba 27" xfId="383" xr:uid="{00000000-0005-0000-0000-0000A7010000}"/>
    <cellStyle name="Opomba 28" xfId="397" xr:uid="{00000000-0005-0000-0000-0000A8010000}"/>
    <cellStyle name="Opomba 29" xfId="410" xr:uid="{00000000-0005-0000-0000-0000A9010000}"/>
    <cellStyle name="Opomba 3" xfId="61" xr:uid="{00000000-0005-0000-0000-0000AA010000}"/>
    <cellStyle name="Opomba 30" xfId="423" xr:uid="{00000000-0005-0000-0000-0000AB010000}"/>
    <cellStyle name="Opomba 31" xfId="436" xr:uid="{00000000-0005-0000-0000-0000AC010000}"/>
    <cellStyle name="Opomba 32" xfId="451" xr:uid="{5125175D-448A-4C25-9815-892731EE0263}"/>
    <cellStyle name="Opomba 33" xfId="470" xr:uid="{54094AC1-8435-4C5D-AFF5-6806F2FB6FE1}"/>
    <cellStyle name="Opomba 34" xfId="490" xr:uid="{C4F2FC42-B2DE-4635-A042-9624B8C09744}"/>
    <cellStyle name="Opomba 35" xfId="511" xr:uid="{22DE2E6E-1AF7-4ECE-8736-60CF7236B091}"/>
    <cellStyle name="Opomba 36" xfId="532" xr:uid="{A9257E95-287B-42C4-A1C8-0DE2A0152383}"/>
    <cellStyle name="Opomba 37" xfId="553" xr:uid="{CE7400C0-C528-411B-AB7A-2E5CC634593C}"/>
    <cellStyle name="Opomba 38" xfId="575" xr:uid="{62ED4E3C-7B80-49AA-96FE-0EDA23F1A442}"/>
    <cellStyle name="Opomba 4" xfId="75" xr:uid="{00000000-0005-0000-0000-0000AD010000}"/>
    <cellStyle name="Opomba 5" xfId="88" xr:uid="{00000000-0005-0000-0000-0000AE010000}"/>
    <cellStyle name="Opomba 6" xfId="101" xr:uid="{00000000-0005-0000-0000-0000AF010000}"/>
    <cellStyle name="Opomba 7" xfId="116" xr:uid="{00000000-0005-0000-0000-0000B0010000}"/>
    <cellStyle name="Opomba 8" xfId="130" xr:uid="{00000000-0005-0000-0000-0000B1010000}"/>
    <cellStyle name="Opomba 9" xfId="143" xr:uid="{00000000-0005-0000-0000-0000B2010000}"/>
    <cellStyle name="Opozorilo" xfId="44" builtinId="11" customBuiltin="1"/>
    <cellStyle name="Pojasnjevalno besedilo" xfId="45" builtinId="53" customBuiltin="1"/>
    <cellStyle name="Poudarek1" xfId="46" builtinId="29" customBuiltin="1"/>
    <cellStyle name="Poudarek2" xfId="47" builtinId="33" customBuiltin="1"/>
    <cellStyle name="Poudarek3" xfId="48" builtinId="37" customBuiltin="1"/>
    <cellStyle name="Poudarek4" xfId="49" builtinId="41" customBuiltin="1"/>
    <cellStyle name="Poudarek5" xfId="50" builtinId="45" customBuiltin="1"/>
    <cellStyle name="Poudarek6" xfId="51" builtinId="49" customBuiltin="1"/>
    <cellStyle name="Povezana celica" xfId="52" builtinId="24" customBuiltin="1"/>
    <cellStyle name="Preveri celico" xfId="53" builtinId="23" customBuiltin="1"/>
    <cellStyle name="Računanje" xfId="54" builtinId="22" customBuiltin="1"/>
    <cellStyle name="Slabo" xfId="55" builtinId="27" customBuiltin="1"/>
    <cellStyle name="Title 2" xfId="56" xr:uid="{00000000-0005-0000-0000-0000BF010000}"/>
    <cellStyle name="Vnos" xfId="57" builtinId="20" customBuiltin="1"/>
    <cellStyle name="Vsota" xfId="58" builtinId="25" customBuiltin="1"/>
  </cellStyles>
  <dxfs count="109">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border diagonalUp="0" diagonalDown="0" outline="0">
        <left style="thin">
          <color indexed="0"/>
        </left>
        <right style="thin">
          <color indexed="0"/>
        </right>
        <top style="thin">
          <color indexed="0"/>
        </top>
        <bottom style="thin">
          <color indexed="0"/>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border outline="0">
        <top style="thin">
          <color indexed="0"/>
        </top>
      </border>
    </dxf>
    <dxf>
      <border outline="0">
        <top style="thin">
          <color indexed="64"/>
        </top>
        <bottom style="thin">
          <color indexed="0"/>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border diagonalUp="0" diagonalDown="0" outline="0">
        <left style="thin">
          <color indexed="0"/>
        </left>
        <right style="thin">
          <color indexed="0"/>
        </right>
        <top style="thin">
          <color indexed="0"/>
        </top>
        <bottom style="thin">
          <color indexed="0"/>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border outline="0">
        <top style="thin">
          <color rgb="FF000000"/>
        </top>
      </border>
    </dxf>
    <dxf>
      <border outline="0">
        <top style="thin">
          <color rgb="FF000000"/>
        </top>
        <bottom style="thin">
          <color rgb="FF000000"/>
        </bottom>
      </border>
    </dxf>
    <dxf>
      <font>
        <b val="0"/>
        <i val="0"/>
        <strike val="0"/>
        <condense val="0"/>
        <extend val="0"/>
        <outline val="0"/>
        <shadow val="0"/>
        <u val="none"/>
        <vertAlign val="baseline"/>
        <sz val="8"/>
        <color auto="1"/>
        <name val="Arial"/>
        <family val="2"/>
        <scheme val="none"/>
      </font>
      <fill>
        <patternFill patternType="none">
          <fgColor rgb="FF000000"/>
          <bgColor auto="1"/>
        </patternFill>
      </fill>
      <alignment horizontal="general" vertical="bottom" textRotation="0" wrapText="0" indent="0" justifyLastLine="0" shrinkToFit="0" readingOrder="0"/>
    </dxf>
    <dxf>
      <border outline="0">
        <bottom style="thin">
          <color rgb="FF000000"/>
        </bottom>
      </border>
    </dxf>
    <dxf>
      <alignment horizontal="general"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alignment horizontal="general"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alignment horizontal="general" vertical="bottom" textRotation="0" wrapText="1" indent="0" justifyLastLine="0" shrinkToFit="0" readingOrder="0"/>
      <border diagonalUp="0" diagonalDown="0">
        <left style="thin">
          <color indexed="0"/>
        </left>
        <right style="thin">
          <color indexed="0"/>
        </right>
        <top style="thin">
          <color indexed="0"/>
        </top>
        <bottom style="thin">
          <color indexed="0"/>
        </bottom>
        <vertical/>
        <horizontal/>
      </border>
    </dxf>
    <dxf>
      <font>
        <b/>
        <i val="0"/>
        <strike val="0"/>
        <condense val="0"/>
        <extend val="0"/>
        <outline val="0"/>
        <shadow val="0"/>
        <u val="none"/>
        <vertAlign val="baseline"/>
        <sz val="10"/>
        <color auto="1"/>
        <name val="Arial"/>
        <family val="2"/>
        <charset val="238"/>
        <scheme val="none"/>
      </font>
      <alignment horizontal="center"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alignment horizontal="general"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border outline="0">
        <top style="thin">
          <color indexed="0"/>
        </top>
      </border>
    </dxf>
    <dxf>
      <border outline="0">
        <top style="thin">
          <color indexed="64"/>
        </top>
        <bottom style="thin">
          <color indexed="0"/>
        </bottom>
      </border>
    </dxf>
    <dxf>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8"/>
        <color auto="1"/>
        <name val="Arial"/>
        <family val="2"/>
        <charset val="238"/>
        <scheme val="none"/>
      </font>
      <fill>
        <patternFill patternType="solid">
          <fgColor indexed="64"/>
          <bgColor rgb="FFC0C0C0"/>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border diagonalUp="0" diagonalDown="0">
        <left style="thin">
          <color indexed="0"/>
        </left>
        <right style="thin">
          <color indexed="0"/>
        </right>
        <top style="thin">
          <color indexed="0"/>
        </top>
        <bottom/>
        <vertical/>
        <horizontal/>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border diagonalUp="0" diagonalDown="0">
        <left style="thin">
          <color indexed="0"/>
        </left>
        <right style="thin">
          <color indexed="0"/>
        </right>
        <top style="thin">
          <color indexed="0"/>
        </top>
        <bottom/>
        <vertical/>
        <horizontal/>
      </border>
    </dxf>
    <dxf>
      <font>
        <b val="0"/>
        <i val="0"/>
        <strike val="0"/>
        <condense val="0"/>
        <extend val="0"/>
        <outline val="0"/>
        <shadow val="0"/>
        <u val="none"/>
        <vertAlign val="baseline"/>
        <sz val="8"/>
        <color auto="1"/>
        <name val="Arial"/>
        <family val="2"/>
        <charset val="238"/>
        <scheme val="none"/>
      </font>
      <border diagonalUp="0" diagonalDown="0">
        <left style="thin">
          <color indexed="0"/>
        </left>
        <right style="thin">
          <color indexed="0"/>
        </right>
        <top style="thin">
          <color indexed="0"/>
        </top>
        <bottom/>
        <vertical/>
        <horizontal/>
      </border>
    </dxf>
    <dxf>
      <font>
        <b/>
        <i val="0"/>
        <strike val="0"/>
        <condense val="0"/>
        <extend val="0"/>
        <outline val="0"/>
        <shadow val="0"/>
        <u val="none"/>
        <vertAlign val="baseline"/>
        <sz val="8"/>
        <color auto="1"/>
        <name val="Arial"/>
        <family val="2"/>
        <charset val="238"/>
        <scheme val="none"/>
      </font>
      <alignment horizontal="center" vertical="center"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border diagonalUp="0" diagonalDown="0">
        <left style="thin">
          <color indexed="0"/>
        </left>
        <right style="thin">
          <color indexed="0"/>
        </right>
        <top style="thin">
          <color indexed="0"/>
        </top>
        <bottom/>
        <vertical/>
        <horizontal/>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font>
        <b val="0"/>
        <i val="0"/>
        <strike val="0"/>
        <condense val="0"/>
        <extend val="0"/>
        <outline val="0"/>
        <shadow val="0"/>
        <u val="none"/>
        <vertAlign val="baseline"/>
        <sz val="8"/>
        <color auto="1"/>
        <name val="Arial"/>
        <family val="2"/>
        <charset val="238"/>
        <scheme val="none"/>
      </font>
      <border diagonalUp="0" diagonalDown="0">
        <left style="thin">
          <color indexed="0"/>
        </left>
        <right style="thin">
          <color indexed="0"/>
        </right>
        <top style="thin">
          <color indexed="0"/>
        </top>
        <bottom style="thin">
          <color indexed="0"/>
        </bottom>
        <vertical/>
        <horizontal/>
      </border>
    </dxf>
    <dxf>
      <font>
        <b/>
        <i val="0"/>
        <strike val="0"/>
        <condense val="0"/>
        <extend val="0"/>
        <outline val="0"/>
        <shadow val="0"/>
        <u val="none"/>
        <vertAlign val="baseline"/>
        <sz val="8"/>
        <color auto="1"/>
        <name val="Arial"/>
        <family val="2"/>
        <charset val="238"/>
        <scheme val="none"/>
      </font>
      <alignment horizontal="center" vertical="center"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border outline="0">
        <top style="thin">
          <color indexed="0"/>
        </top>
      </border>
    </dxf>
    <dxf>
      <border outline="0">
        <top style="thin">
          <color indexed="64"/>
        </top>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ttom style="thin">
          <color indexed="64"/>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top style="thin">
          <color indexed="0"/>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border diagonalUp="0" diagonalDown="0" outline="0">
        <left style="thin">
          <color indexed="0"/>
        </left>
        <right style="thin">
          <color indexed="0"/>
        </right>
        <top style="thin">
          <color indexed="0"/>
        </top>
        <bottom style="thin">
          <color indexed="0"/>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0"/>
        </right>
        <top style="thin">
          <color indexed="0"/>
        </top>
        <bottom style="thin">
          <color indexed="0"/>
        </bottom>
      </border>
    </dxf>
    <dxf>
      <border outline="0">
        <left style="thin">
          <color indexed="0"/>
        </left>
        <right style="thin">
          <color indexed="0"/>
        </right>
        <bottom style="thin">
          <color indexed="0"/>
        </bottom>
      </border>
    </dxf>
    <dxf>
      <fill>
        <patternFill patternType="none">
          <fgColor indexed="64"/>
          <bgColor auto="1"/>
        </patternFill>
      </fill>
    </dxf>
    <dxf>
      <font>
        <b/>
        <i val="0"/>
        <strike val="0"/>
        <condense val="0"/>
        <extend val="0"/>
        <outline val="0"/>
        <shadow val="0"/>
        <u val="none"/>
        <vertAlign val="baseline"/>
        <sz val="8"/>
        <color auto="1"/>
        <name val="Arial"/>
        <family val="2"/>
        <charset val="238"/>
        <scheme val="none"/>
      </font>
      <fill>
        <patternFill patternType="none">
          <fgColor indexed="64"/>
          <bgColor indexed="65"/>
        </patternFill>
      </fill>
      <alignment horizontal="center" vertical="bottom" textRotation="0" wrapText="0" indent="0" justifyLastLine="0" shrinkToFit="0" readingOrder="0"/>
      <border diagonalUp="0" diagonalDown="0" outline="0">
        <left style="thin">
          <color indexed="0"/>
        </left>
        <right style="thin">
          <color indexed="0"/>
        </right>
        <top/>
        <bottom/>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font>
        <b val="0"/>
        <i val="0"/>
        <strike val="0"/>
        <condense val="0"/>
        <extend val="0"/>
        <outline val="0"/>
        <shadow val="0"/>
        <u val="none"/>
        <vertAlign val="baseline"/>
        <sz val="8"/>
        <color auto="1"/>
        <name val="Arial"/>
        <family val="2"/>
        <charset val="238"/>
        <scheme val="none"/>
      </font>
      <border diagonalUp="0" diagonalDown="0">
        <left style="thin">
          <color indexed="0"/>
        </left>
        <right style="thin">
          <color indexed="0"/>
        </right>
        <top style="thin">
          <color indexed="0"/>
        </top>
        <bottom style="thin">
          <color indexed="0"/>
        </bottom>
        <vertical/>
        <horizontal/>
      </border>
    </dxf>
    <dxf>
      <font>
        <b/>
        <i val="0"/>
        <strike val="0"/>
        <condense val="0"/>
        <extend val="0"/>
        <outline val="0"/>
        <shadow val="0"/>
        <u val="none"/>
        <vertAlign val="baseline"/>
        <sz val="8"/>
        <color auto="1"/>
        <name val="Arial"/>
        <family val="2"/>
        <charset val="238"/>
        <scheme val="none"/>
      </font>
      <alignment horizontal="center" vertical="center"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border diagonalUp="0" diagonalDown="0">
        <left style="thin">
          <color indexed="0"/>
        </left>
        <right style="thin">
          <color indexed="0"/>
        </right>
        <top style="thin">
          <color indexed="0"/>
        </top>
        <bottom style="thin">
          <color indexed="0"/>
        </bottom>
        <vertical/>
        <horizontal/>
      </border>
    </dxf>
    <dxf>
      <border outline="0">
        <top style="thin">
          <color indexed="64"/>
        </top>
        <bottom style="thin">
          <color indexed="0"/>
        </bottom>
      </border>
    </dxf>
    <dxf>
      <font>
        <b val="0"/>
        <i val="0"/>
        <strike val="0"/>
        <condense val="0"/>
        <extend val="0"/>
        <outline val="0"/>
        <shadow val="0"/>
        <u val="none"/>
        <vertAlign val="baseline"/>
        <sz val="8"/>
        <color auto="1"/>
        <name val="Arial"/>
        <family val="2"/>
        <charset val="238"/>
        <scheme val="none"/>
      </font>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border diagonalUp="0" diagonalDown="0" outline="0">
        <left style="thin">
          <color indexed="0"/>
        </left>
        <right style="thin">
          <color indexed="0"/>
        </right>
        <top style="thin">
          <color indexed="0"/>
        </top>
        <bottom style="thin">
          <color indexed="0"/>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border outline="0">
        <top style="thin">
          <color indexed="64"/>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top style="thin">
          <color indexed="0"/>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border diagonalUp="0" diagonalDown="0" outline="0">
        <left style="thin">
          <color indexed="0"/>
        </left>
        <right style="thin">
          <color indexed="0"/>
        </right>
        <top style="thin">
          <color indexed="0"/>
        </top>
        <bottom style="thin">
          <color indexed="0"/>
        </bottom>
      </border>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0"/>
        </left>
        <right style="thin">
          <color indexed="0"/>
        </right>
        <top style="thin">
          <color indexed="0"/>
        </top>
        <bottom style="thin">
          <color indexed="0"/>
        </bottom>
      </border>
    </dxf>
    <dxf>
      <font>
        <b val="0"/>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0"/>
        </right>
        <top style="thin">
          <color indexed="0"/>
        </top>
        <bottom style="thin">
          <color indexed="0"/>
        </bottom>
      </border>
    </dxf>
    <dxf>
      <border outline="0">
        <left style="thin">
          <color indexed="0"/>
        </left>
        <right style="thin">
          <color indexed="0"/>
        </right>
        <bottom style="thin">
          <color indexed="0"/>
        </bottom>
      </border>
    </dxf>
    <dxf>
      <fill>
        <patternFill patternType="none">
          <fgColor indexed="64"/>
          <bgColor auto="1"/>
        </patternFill>
      </fill>
    </dxf>
    <dxf>
      <font>
        <b/>
        <i val="0"/>
        <strike val="0"/>
        <condense val="0"/>
        <extend val="0"/>
        <outline val="0"/>
        <shadow val="0"/>
        <u val="none"/>
        <vertAlign val="baseline"/>
        <sz val="8"/>
        <color auto="1"/>
        <name val="Arial"/>
        <family val="2"/>
        <charset val="238"/>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indexed="0"/>
        </left>
        <right style="thin">
          <color indexed="0"/>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B0C4DE"/>
      <rgbColor rgb="00000000"/>
      <rgbColor rgb="00F5F5F5"/>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551" name="Picture 1" descr="bd235785-506c-4f86-b176-de1bff8a325e">
          <a:extLst>
            <a:ext uri="{FF2B5EF4-FFF2-40B4-BE49-F238E27FC236}">
              <a16:creationId xmlns:a16="http://schemas.microsoft.com/office/drawing/2014/main" id="{00000000-0008-0000-0000-0000AF1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8080" name="Picture 1" descr="bd235785-506c-4f86-b176-de1bff8a325e">
          <a:extLst>
            <a:ext uri="{FF2B5EF4-FFF2-40B4-BE49-F238E27FC236}">
              <a16:creationId xmlns:a16="http://schemas.microsoft.com/office/drawing/2014/main" id="{00000000-0008-0000-0900-0000B06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83576" name="Picture 1" descr="bd235785-506c-4f86-b176-de1bff8a325e">
          <a:extLst>
            <a:ext uri="{FF2B5EF4-FFF2-40B4-BE49-F238E27FC236}">
              <a16:creationId xmlns:a16="http://schemas.microsoft.com/office/drawing/2014/main" id="{00000000-0008-0000-0A00-000018CD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31151" name="Picture 1" descr="bd235785-506c-4f86-b176-de1bff8a325e">
          <a:extLst>
            <a:ext uri="{FF2B5EF4-FFF2-40B4-BE49-F238E27FC236}">
              <a16:creationId xmlns:a16="http://schemas.microsoft.com/office/drawing/2014/main" id="{00000000-0008-0000-0B00-0000AF7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18145" name="Picture 1" descr="bd235785-506c-4f86-b176-de1bff8a325e">
          <a:extLst>
            <a:ext uri="{FF2B5EF4-FFF2-40B4-BE49-F238E27FC236}">
              <a16:creationId xmlns:a16="http://schemas.microsoft.com/office/drawing/2014/main" id="{00000000-0008-0000-0C00-00002154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 name="Picture 1" descr="bd235785-506c-4f86-b176-de1bff8a325e">
          <a:extLst>
            <a:ext uri="{FF2B5EF4-FFF2-40B4-BE49-F238E27FC236}">
              <a16:creationId xmlns:a16="http://schemas.microsoft.com/office/drawing/2014/main" id="{7745282F-EE2D-4D39-A60E-E1F9D86258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38319" name="Picture 1" descr="bd235785-506c-4f86-b176-de1bff8a325e">
          <a:extLst>
            <a:ext uri="{FF2B5EF4-FFF2-40B4-BE49-F238E27FC236}">
              <a16:creationId xmlns:a16="http://schemas.microsoft.com/office/drawing/2014/main" id="{00000000-0008-0000-0E00-0000AF9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48563" name="Picture 1" descr="bd235785-506c-4f86-b176-de1bff8a325e">
          <a:extLst>
            <a:ext uri="{FF2B5EF4-FFF2-40B4-BE49-F238E27FC236}">
              <a16:creationId xmlns:a16="http://schemas.microsoft.com/office/drawing/2014/main" id="{00000000-0008-0000-0F00-0000B3B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49583" name="Picture 1" descr="bd235785-506c-4f86-b176-de1bff8a325e">
          <a:extLst>
            <a:ext uri="{FF2B5EF4-FFF2-40B4-BE49-F238E27FC236}">
              <a16:creationId xmlns:a16="http://schemas.microsoft.com/office/drawing/2014/main" id="{00000000-0008-0000-1000-0000AF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50607" name="Picture 1" descr="bd235785-506c-4f86-b176-de1bff8a325e">
          <a:extLst>
            <a:ext uri="{FF2B5EF4-FFF2-40B4-BE49-F238E27FC236}">
              <a16:creationId xmlns:a16="http://schemas.microsoft.com/office/drawing/2014/main" id="{00000000-0008-0000-1100-0000AFC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79279" name="Picture 1" descr="bd235785-506c-4f86-b176-de1bff8a325e">
          <a:extLst>
            <a:ext uri="{FF2B5EF4-FFF2-40B4-BE49-F238E27FC236}">
              <a16:creationId xmlns:a16="http://schemas.microsoft.com/office/drawing/2014/main" id="{00000000-0008-0000-1200-0000AF35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0</xdr:rowOff>
    </xdr:from>
    <xdr:to>
      <xdr:col>0</xdr:col>
      <xdr:colOff>1076325</xdr:colOff>
      <xdr:row>1</xdr:row>
      <xdr:rowOff>114300</xdr:rowOff>
    </xdr:to>
    <xdr:pic>
      <xdr:nvPicPr>
        <xdr:cNvPr id="2" name="Slika 119219" descr="bd235785-506c-4f86-b176-de1bff8a325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0"/>
          <a:ext cx="933450"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84399" name="Picture 1" descr="bd235785-506c-4f86-b176-de1bff8a325e">
          <a:extLst>
            <a:ext uri="{FF2B5EF4-FFF2-40B4-BE49-F238E27FC236}">
              <a16:creationId xmlns:a16="http://schemas.microsoft.com/office/drawing/2014/main" id="{00000000-0008-0000-1300-0000AF49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1343025</xdr:colOff>
      <xdr:row>1</xdr:row>
      <xdr:rowOff>123825</xdr:rowOff>
    </xdr:to>
    <xdr:pic>
      <xdr:nvPicPr>
        <xdr:cNvPr id="214078" name="Picture 1" descr="bd235785-506c-4f86-b176-de1bff8a325e">
          <a:extLst>
            <a:ext uri="{FF2B5EF4-FFF2-40B4-BE49-F238E27FC236}">
              <a16:creationId xmlns:a16="http://schemas.microsoft.com/office/drawing/2014/main" id="{00000000-0008-0000-1400-00003E440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430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 name="Picture 1" descr="bd235785-506c-4f86-b176-de1bff8a325e">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05903" name="Picture 1" descr="bd235785-506c-4f86-b176-de1bff8a325e">
          <a:extLst>
            <a:ext uri="{FF2B5EF4-FFF2-40B4-BE49-F238E27FC236}">
              <a16:creationId xmlns:a16="http://schemas.microsoft.com/office/drawing/2014/main" id="{00000000-0008-0000-1600-0000AF9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 name="Picture 1" descr="bd235785-506c-4f86-b176-de1bff8a325e">
          <a:extLst>
            <a:ext uri="{FF2B5EF4-FFF2-40B4-BE49-F238E27FC236}">
              <a16:creationId xmlns:a16="http://schemas.microsoft.com/office/drawing/2014/main" id="{405889ED-3BE8-4168-AA0E-98B7546486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933450</xdr:colOff>
      <xdr:row>1</xdr:row>
      <xdr:rowOff>0</xdr:rowOff>
    </xdr:to>
    <xdr:pic>
      <xdr:nvPicPr>
        <xdr:cNvPr id="3" name="Picture 1" descr="bd235785-506c-4f86-b176-de1bff8a325e">
          <a:extLst>
            <a:ext uri="{FF2B5EF4-FFF2-40B4-BE49-F238E27FC236}">
              <a16:creationId xmlns:a16="http://schemas.microsoft.com/office/drawing/2014/main" id="{8FCDBE21-DFD4-4DA9-BE61-67F4510A2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 name="Picture 1" descr="bd235785-506c-4f86-b176-de1bff8a325e">
          <a:extLst>
            <a:ext uri="{FF2B5EF4-FFF2-40B4-BE49-F238E27FC236}">
              <a16:creationId xmlns:a16="http://schemas.microsoft.com/office/drawing/2014/main" id="{9D0CBE8B-C24F-43E0-85DE-DD3DEF12C5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152400</xdr:colOff>
      <xdr:row>0</xdr:row>
      <xdr:rowOff>19050</xdr:rowOff>
    </xdr:from>
    <xdr:to>
      <xdr:col>0</xdr:col>
      <xdr:colOff>1085850</xdr:colOff>
      <xdr:row>2</xdr:row>
      <xdr:rowOff>9525</xdr:rowOff>
    </xdr:to>
    <xdr:pic>
      <xdr:nvPicPr>
        <xdr:cNvPr id="119219" name="Picture 1" descr="bd235785-506c-4f86-b176-de1bff8a325e">
          <a:extLst>
            <a:ext uri="{FF2B5EF4-FFF2-40B4-BE49-F238E27FC236}">
              <a16:creationId xmlns:a16="http://schemas.microsoft.com/office/drawing/2014/main" id="{00000000-0008-0000-1A00-0000B3D1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905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0</xdr:rowOff>
    </xdr:from>
    <xdr:to>
      <xdr:col>0</xdr:col>
      <xdr:colOff>1057275</xdr:colOff>
      <xdr:row>1</xdr:row>
      <xdr:rowOff>0</xdr:rowOff>
    </xdr:to>
    <xdr:pic>
      <xdr:nvPicPr>
        <xdr:cNvPr id="120243" name="Picture 1" descr="bd235785-506c-4f86-b176-de1bff8a325e">
          <a:extLst>
            <a:ext uri="{FF2B5EF4-FFF2-40B4-BE49-F238E27FC236}">
              <a16:creationId xmlns:a16="http://schemas.microsoft.com/office/drawing/2014/main" id="{00000000-0008-0000-1B00-0000B3D5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9334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68367" name="Picture 1" descr="bd235785-506c-4f86-b176-de1bff8a325e">
          <a:extLst>
            <a:ext uri="{FF2B5EF4-FFF2-40B4-BE49-F238E27FC236}">
              <a16:creationId xmlns:a16="http://schemas.microsoft.com/office/drawing/2014/main" id="{00000000-0008-0000-1D00-0000AF91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38671" name="Picture 1" descr="bd235785-506c-4f86-b176-de1bff8a325e">
          <a:extLst>
            <a:ext uri="{FF2B5EF4-FFF2-40B4-BE49-F238E27FC236}">
              <a16:creationId xmlns:a16="http://schemas.microsoft.com/office/drawing/2014/main" id="{00000000-0008-0000-1E00-0000AF1D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73487" name="Picture 1" descr="bd235785-506c-4f86-b176-de1bff8a325e">
          <a:extLst>
            <a:ext uri="{FF2B5EF4-FFF2-40B4-BE49-F238E27FC236}">
              <a16:creationId xmlns:a16="http://schemas.microsoft.com/office/drawing/2014/main" id="{00000000-0008-0000-0200-0000AFA5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 name="Picture 1" descr="bd235785-506c-4f86-b176-de1bff8a325e">
          <a:extLst>
            <a:ext uri="{FF2B5EF4-FFF2-40B4-BE49-F238E27FC236}">
              <a16:creationId xmlns:a16="http://schemas.microsoft.com/office/drawing/2014/main" id="{30411AFD-E8A9-438F-9D02-C5F6F42C79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333375</xdr:colOff>
      <xdr:row>0</xdr:row>
      <xdr:rowOff>28575</xdr:rowOff>
    </xdr:from>
    <xdr:to>
      <xdr:col>0</xdr:col>
      <xdr:colOff>1266825</xdr:colOff>
      <xdr:row>2</xdr:row>
      <xdr:rowOff>19050</xdr:rowOff>
    </xdr:to>
    <xdr:pic>
      <xdr:nvPicPr>
        <xdr:cNvPr id="186625" name="Picture 1" descr="bd235785-506c-4f86-b176-de1bff8a325e">
          <a:extLst>
            <a:ext uri="{FF2B5EF4-FFF2-40B4-BE49-F238E27FC236}">
              <a16:creationId xmlns:a16="http://schemas.microsoft.com/office/drawing/2014/main" id="{00000000-0008-0000-1F00-000001D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8575"/>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46864" name="Picture 1" descr="bd235785-506c-4f86-b176-de1bff8a325e">
          <a:extLst>
            <a:ext uri="{FF2B5EF4-FFF2-40B4-BE49-F238E27FC236}">
              <a16:creationId xmlns:a16="http://schemas.microsoft.com/office/drawing/2014/main" id="{00000000-0008-0000-2100-0000B03D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3743" name="Picture 1" descr="bd235785-506c-4f86-b176-de1bff8a325e">
          <a:extLst>
            <a:ext uri="{FF2B5EF4-FFF2-40B4-BE49-F238E27FC236}">
              <a16:creationId xmlns:a16="http://schemas.microsoft.com/office/drawing/2014/main" id="{00000000-0008-0000-0300-0000AF3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66319" name="Picture 1" descr="bd235785-506c-4f86-b176-de1bff8a325e">
          <a:extLst>
            <a:ext uri="{FF2B5EF4-FFF2-40B4-BE49-F238E27FC236}">
              <a16:creationId xmlns:a16="http://schemas.microsoft.com/office/drawing/2014/main" id="{00000000-0008-0000-0400-0000AF8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164271" name="Picture 1" descr="bd235785-506c-4f86-b176-de1bff8a325e">
          <a:extLst>
            <a:ext uri="{FF2B5EF4-FFF2-40B4-BE49-F238E27FC236}">
              <a16:creationId xmlns:a16="http://schemas.microsoft.com/office/drawing/2014/main" id="{00000000-0008-0000-0500-0000AF81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933450</xdr:colOff>
      <xdr:row>1</xdr:row>
      <xdr:rowOff>0</xdr:rowOff>
    </xdr:to>
    <xdr:pic>
      <xdr:nvPicPr>
        <xdr:cNvPr id="3" name="Picture 1" descr="bd235785-506c-4f86-b176-de1bff8a325e">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1935" name="Picture 1" descr="bd235785-506c-4f86-b176-de1bff8a325e">
          <a:extLst>
            <a:ext uri="{FF2B5EF4-FFF2-40B4-BE49-F238E27FC236}">
              <a16:creationId xmlns:a16="http://schemas.microsoft.com/office/drawing/2014/main" id="{00000000-0008-0000-0600-0000AF5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2959" name="Picture 1" descr="bd235785-506c-4f86-b176-de1bff8a325e">
          <a:extLst>
            <a:ext uri="{FF2B5EF4-FFF2-40B4-BE49-F238E27FC236}">
              <a16:creationId xmlns:a16="http://schemas.microsoft.com/office/drawing/2014/main" id="{00000000-0008-0000-0700-0000AF5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0</xdr:col>
      <xdr:colOff>942975</xdr:colOff>
      <xdr:row>1</xdr:row>
      <xdr:rowOff>0</xdr:rowOff>
    </xdr:to>
    <xdr:pic>
      <xdr:nvPicPr>
        <xdr:cNvPr id="2" name="Picture 1" descr="bd235785-506c-4f86-b176-de1bff8a325e">
          <a:extLst>
            <a:ext uri="{FF2B5EF4-FFF2-40B4-BE49-F238E27FC236}">
              <a16:creationId xmlns:a16="http://schemas.microsoft.com/office/drawing/2014/main" id="{88F7981E-CF8C-49B0-8056-8641A0A470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933450</xdr:colOff>
      <xdr:row>1</xdr:row>
      <xdr:rowOff>0</xdr:rowOff>
    </xdr:to>
    <xdr:pic>
      <xdr:nvPicPr>
        <xdr:cNvPr id="26031" name="Picture 1" descr="bd235785-506c-4f86-b176-de1bff8a325e">
          <a:extLst>
            <a:ext uri="{FF2B5EF4-FFF2-40B4-BE49-F238E27FC236}">
              <a16:creationId xmlns:a16="http://schemas.microsoft.com/office/drawing/2014/main" id="{00000000-0008-0000-0800-0000AF6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334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8EA8E96-8A98-4F85-90A3-AC453344FFC0}" name="Tabela2" displayName="Tabela2" ref="A25:E53" totalsRowShown="0" headerRowDxfId="108" dataDxfId="107" tableBorderDxfId="106">
  <autoFilter ref="A25:E53" xr:uid="{B8EA8E96-8A98-4F85-90A3-AC453344FFC0}"/>
  <tableColumns count="5">
    <tableColumn id="1" xr3:uid="{04C56704-09E3-4070-BC4A-04055D58DFD5}" name="Project" dataDxfId="105"/>
    <tableColumn id="2" xr3:uid="{921CEAE4-77B6-4788-9F44-EAAED9D724DD}" name="CLC TC" dataDxfId="104"/>
    <tableColumn id="3" xr3:uid="{8CFD74D2-DC2B-413D-8F8C-255A05D6253E}" name="Title" dataDxfId="103"/>
    <tableColumn id="4" xr3:uid="{5FBF79F9-0704-48CC-985B-9BCCEB63029D}" name="Current Stage" dataDxfId="102"/>
    <tableColumn id="5" xr3:uid="{8DAFDE87-FB93-421D-B17A-5B6196551B98}" name="Current Stage Date" dataDxfId="101"/>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C394D32-6CF2-4151-A672-B71C7B619CC5}" name="Tabela11" displayName="Tabela11" ref="A27:E30" totalsRowShown="0" headerRowDxfId="28" dataDxfId="26" headerRowBorderDxfId="27" tableBorderDxfId="25" totalsRowBorderDxfId="24">
  <autoFilter ref="A27:E30" xr:uid="{3C394D32-6CF2-4151-A672-B71C7B619CC5}"/>
  <tableColumns count="5">
    <tableColumn id="1" xr3:uid="{C502B657-F531-476D-A96D-FA06586E3986}" name="Project" dataDxfId="23"/>
    <tableColumn id="2" xr3:uid="{E8FD85F8-B73A-4191-BC53-2555E7A1AF0A}" name="CLC TC" dataDxfId="22"/>
    <tableColumn id="3" xr3:uid="{7BAACAEA-90B5-41C9-87D4-8240F3B5535B}" name="Title" dataDxfId="21"/>
    <tableColumn id="4" xr3:uid="{596FA9E8-1523-43F1-81CF-789D30D752E4}" name="Status" dataDxfId="20"/>
    <tableColumn id="5" xr3:uid="{CF693F6B-93F7-4D4F-9FBA-9C165AD71C91}" name="Current Stage" dataDxfId="19"/>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824984B-2A03-4898-B2F6-24A583428C6E}" name="Tabela1013" displayName="Tabela1013" ref="A27:E48" totalsRowShown="0" dataDxfId="17" headerRowBorderDxfId="18" tableBorderDxfId="16" totalsRowBorderDxfId="15">
  <autoFilter ref="A27:E48" xr:uid="{36E56035-8B9F-4997-90C2-B6717AB2A841}"/>
  <tableColumns count="5">
    <tableColumn id="1" xr3:uid="{9DC96C67-8F33-42AA-BE83-6FB42620D23A}" name="Referenčna oznaka" dataDxfId="14"/>
    <tableColumn id="2" xr3:uid="{D95FDDEE-78C5-424A-A885-02CE09D08563}" name="Oznaka" dataDxfId="13"/>
    <tableColumn id="3" xr3:uid="{EDB95C36-7F5A-4959-8ED0-3F552B3473E2}" name="Naslov" dataDxfId="12"/>
    <tableColumn id="4" xr3:uid="{EE180B83-1373-4D75-8309-989582B4C385}" name="Trenutnja stopnja" dataDxfId="11"/>
    <tableColumn id="5" xr3:uid="{F2271CCC-B9A2-4FB8-9517-DD30A46BFF3B}" name="Izvorni TDT" dataDxfId="10"/>
  </tableColumns>
  <tableStyleInfo name="TableStyleLight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36E56035-8B9F-4997-90C2-B6717AB2A841}" name="Tabela10" displayName="Tabela10" ref="A34:E158" totalsRowShown="0" headerRowDxfId="9" dataDxfId="7" headerRowBorderDxfId="8" tableBorderDxfId="6" totalsRowBorderDxfId="5">
  <autoFilter ref="A34:E158" xr:uid="{36E56035-8B9F-4997-90C2-B6717AB2A841}"/>
  <tableColumns count="5">
    <tableColumn id="1" xr3:uid="{8783A4F3-A245-4463-87EF-AFA080D40120}" name="Project" dataDxfId="4"/>
    <tableColumn id="2" xr3:uid="{9B18964E-BB3B-40DB-B242-5A24E04C2765}" name="CLC TC" dataDxfId="3"/>
    <tableColumn id="3" xr3:uid="{712F3C69-EED7-4822-AF9C-4D8DE351C1AA}" name="Title" dataDxfId="2"/>
    <tableColumn id="4" xr3:uid="{8BB5D33C-0CCF-40EC-927D-B77B415F9EB4}" name="Status" dataDxfId="1"/>
    <tableColumn id="5" xr3:uid="{0A725248-8A9E-4A2C-A327-3D27F21BB06F}" name="Current Stage" dataDxfId="0"/>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E97097D-ABA3-47E4-BB56-65AB395E6E84}" name="Tabela3" displayName="Tabela3" ref="A27:E40" totalsRowShown="0" headerRowDxfId="100" dataDxfId="98" headerRowBorderDxfId="99" tableBorderDxfId="97">
  <autoFilter ref="A27:E40" xr:uid="{8E97097D-ABA3-47E4-BB56-65AB395E6E84}"/>
  <tableColumns count="5">
    <tableColumn id="1" xr3:uid="{DB309090-3F4E-4D11-8ECE-2A2EFFFFB3A4}" name="Project" dataDxfId="96"/>
    <tableColumn id="2" xr3:uid="{D767687A-D0F6-4675-B8BB-B4F6406DF595}" name="CLC TC" dataDxfId="95"/>
    <tableColumn id="3" xr3:uid="{F60257B0-5A2E-4143-B271-5DD70A1469CC}" name="Title" dataDxfId="94"/>
    <tableColumn id="4" xr3:uid="{1EB9798F-0942-467A-AE95-9A7021372216}" name="Status" dataDxfId="93"/>
    <tableColumn id="5" xr3:uid="{7FCD9BEC-7CD6-41A6-B091-9D5255391C02}" name="Current Stage" dataDxfId="92"/>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817F383-D91B-42B3-AF8C-EE9690EDA1C4}" name="Tabela4" displayName="Tabela4" ref="A25:E39" totalsRowShown="0" headerRowDxfId="91" dataDxfId="89" headerRowBorderDxfId="90" tableBorderDxfId="88" totalsRowBorderDxfId="87">
  <autoFilter ref="A25:E39" xr:uid="{1817F383-D91B-42B3-AF8C-EE9690EDA1C4}"/>
  <tableColumns count="5">
    <tableColumn id="1" xr3:uid="{AE544A19-6699-4F75-979C-24B3023B3BC4}" name="Project" dataDxfId="86"/>
    <tableColumn id="2" xr3:uid="{25DA7774-2A12-4803-B33E-7A5A1E602BFB}" name="CLC TC" dataDxfId="85" dataCellStyle="Normal_Programi dela 2011 Elektro Sprotno dopolnjevanje"/>
    <tableColumn id="3" xr3:uid="{0EC6ABCB-6C6E-4E09-8843-C88944EA0216}" name="Title" dataDxfId="84"/>
    <tableColumn id="4" xr3:uid="{7E5D41B5-0973-4E0B-A6A6-9A9A88AFE56A}" name="Status" dataDxfId="83"/>
    <tableColumn id="5" xr3:uid="{E1730B0F-681C-420E-A90B-F8CDB07A9F31}" name="Current Stage" dataDxfId="82"/>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E477181-30DB-43F2-B469-85E28F94D017}" name="Tabela5" displayName="Tabela5" ref="A28:E73" totalsRowShown="0" headerRowDxfId="81" dataDxfId="79" headerRowBorderDxfId="80" tableBorderDxfId="78">
  <autoFilter ref="A28:E73" xr:uid="{3E477181-30DB-43F2-B469-85E28F94D017}"/>
  <tableColumns count="5">
    <tableColumn id="1" xr3:uid="{FE8E1549-8976-429D-A181-5342672E5F73}" name="Project" dataDxfId="77"/>
    <tableColumn id="2" xr3:uid="{C5436BEC-0C92-4892-BEB0-759D59C1710E}" name="CLC TC" dataDxfId="76"/>
    <tableColumn id="3" xr3:uid="{D4D26427-43C2-4C9A-ADD4-C77E44403F1C}" name="Title" dataDxfId="75"/>
    <tableColumn id="4" xr3:uid="{3362E760-B45C-4AFA-8D9E-EBEB6990F54B}" name="Status" dataDxfId="74"/>
    <tableColumn id="5" xr3:uid="{45BFBB25-282A-4477-8C8C-BAB7173613D6}" name="Current Stage" dataDxfId="73"/>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C960F4-2308-4913-9BF2-6EC1AF43AC5B}" name="Tabela1" displayName="Tabela1" ref="A26:E38" totalsRowShown="0" headerRowDxfId="72" dataDxfId="71" tableBorderDxfId="70">
  <autoFilter ref="A26:E38" xr:uid="{B9C960F4-2308-4913-9BF2-6EC1AF43AC5B}"/>
  <tableColumns count="5">
    <tableColumn id="1" xr3:uid="{B732AA76-1F84-4124-8ECF-B0C6C56F978D}" name="Project" dataDxfId="69"/>
    <tableColumn id="2" xr3:uid="{5832E77C-1960-44D6-BD4D-8B358C2D89C2}" name="CLC TC" dataDxfId="68"/>
    <tableColumn id="3" xr3:uid="{DAA8D3F9-BEA5-49AB-8F09-DE57962A9A4D}" name="Title" dataDxfId="67"/>
    <tableColumn id="4" xr3:uid="{72253098-DB3E-4A10-A4B9-E6469508DC74}" name="Status" dataDxfId="66"/>
    <tableColumn id="5" xr3:uid="{3D6F6AA0-FD8F-4664-9076-5B32699CF972}" name="Current Stage" dataDxfId="65"/>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64DD3F5-9700-4623-A10F-29B754C4D7F2}" name="Tabela6" displayName="Tabela6" ref="A35:E85" totalsRowShown="0" headerRowDxfId="64" dataDxfId="62" headerRowBorderDxfId="63" tableBorderDxfId="61">
  <autoFilter ref="A35:E85" xr:uid="{A64DD3F5-9700-4623-A10F-29B754C4D7F2}"/>
  <tableColumns count="5">
    <tableColumn id="1" xr3:uid="{38AD7435-4C72-4DBE-B3C2-8CAE16EA1311}" name="Project" dataDxfId="60"/>
    <tableColumn id="2" xr3:uid="{FA075DCA-BCCC-4D28-A6E3-9092749C18B4}" name="CLC TC" dataDxfId="59"/>
    <tableColumn id="3" xr3:uid="{DFE6144D-1E4F-4EAB-A906-D0056934A4C6}" name="Title" dataDxfId="58"/>
    <tableColumn id="4" xr3:uid="{A45B3BDD-8661-4C8B-ADCD-7E6A5476F015}" name="Status" dataDxfId="57"/>
    <tableColumn id="5" xr3:uid="{EE74544D-F485-42C2-91A6-E3FB2AA1AF4D}" name="Current Stage" dataDxfId="56"/>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1A751A8-2EA0-48DD-9932-766E4886C2B5}" name="Tabela7" displayName="Tabela7" ref="A27:E36" totalsRowShown="0" headerRowDxfId="55" dataDxfId="53" headerRowBorderDxfId="54" tableBorderDxfId="52" totalsRowBorderDxfId="51">
  <autoFilter ref="A27:E36" xr:uid="{01A751A8-2EA0-48DD-9932-766E4886C2B5}"/>
  <tableColumns count="5">
    <tableColumn id="1" xr3:uid="{B3737E8C-B063-4BCD-90B6-D45E4EABBEB7}" name="Project" dataDxfId="50"/>
    <tableColumn id="2" xr3:uid="{3B5BE327-E552-4CB5-8BA4-F79A1DEB82E1}" name="CLC TC" dataDxfId="49"/>
    <tableColumn id="3" xr3:uid="{A0C45B13-C67B-4CF2-8EFC-92D2D35CB89F}" name="Title" dataDxfId="48"/>
    <tableColumn id="4" xr3:uid="{3E41FD8E-FE97-4033-9641-8615EE6BA6AC}" name="Status" dataDxfId="47"/>
    <tableColumn id="5" xr3:uid="{9F879511-7FC5-4281-869A-FE57F444BA7A}" name="Current Stage" dataDxfId="46"/>
  </tableColumns>
  <tableStyleInfo name="TableStyleLight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A44B8DF-616A-4B1A-9803-702266FF20CA}" name="Tabela8" displayName="Tabela8" ref="A31:E47" totalsRowShown="0" headerRowDxfId="45" dataDxfId="43" headerRowBorderDxfId="44" tableBorderDxfId="42" totalsRowBorderDxfId="41">
  <autoFilter ref="A31:E47" xr:uid="{0A44B8DF-616A-4B1A-9803-702266FF20CA}"/>
  <tableColumns count="5">
    <tableColumn id="1" xr3:uid="{FB4A4C04-98D8-41FC-AF86-2C8DFF1CEEA4}" name="Project" dataDxfId="40"/>
    <tableColumn id="2" xr3:uid="{7B32E17C-5897-49C9-89CC-E6AD28B1817D}" name="CLC TC" dataDxfId="39"/>
    <tableColumn id="3" xr3:uid="{202E7EEF-44C5-42AE-919B-9EA2B7BEC926}" name="Title" dataDxfId="38"/>
    <tableColumn id="4" xr3:uid="{A4FDF1A8-FC51-4F85-872B-E338232BA341}" name="Status" dataDxfId="37"/>
    <tableColumn id="5" xr3:uid="{7FB27DA5-8ACC-4D5C-BEDA-B269917C7F13}" name="Current Stage" dataDxfId="36"/>
  </tableColumns>
  <tableStyleInfo name="TableStyleLight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E7CDCA5-968B-4A74-A864-66572B3AFEF5}" name="Tabela9" displayName="Tabela9" ref="A28:E44" totalsRowShown="0" headerRowDxfId="35" dataDxfId="34">
  <autoFilter ref="A28:E44" xr:uid="{EE7CDCA5-968B-4A74-A864-66572B3AFEF5}"/>
  <tableColumns count="5">
    <tableColumn id="1" xr3:uid="{FEE67A62-B6A5-4959-95EB-89217B1469B1}" name="Project" dataDxfId="33"/>
    <tableColumn id="2" xr3:uid="{1BB39185-B5DB-4064-93F3-889AE152C17F}" name="CLC TC" dataDxfId="32"/>
    <tableColumn id="3" xr3:uid="{8404617A-9D1D-44B2-9D9F-60F2B9BDDF30}" name="Title" dataDxfId="31"/>
    <tableColumn id="4" xr3:uid="{02810A3C-DC55-44A1-867D-D3D5D2F5EBC9}" name="Current Stage" dataDxfId="30"/>
    <tableColumn id="5" xr3:uid="{D615AA2F-68FF-40E4-8792-D6DCC460E16D}" name="Current Stage Date" dataDxfId="29"/>
  </tableColumns>
  <tableStyleInfo name="TableStyleLight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165.bin"/><Relationship Id="rId18" Type="http://schemas.openxmlformats.org/officeDocument/2006/relationships/printerSettings" Target="../printerSettings/printerSettings170.bin"/><Relationship Id="rId26" Type="http://schemas.openxmlformats.org/officeDocument/2006/relationships/hyperlink" Target="https://www.iec.ch/dyn/www/f?p=103:38:323237819300219::::FSP_ORG_ID,FSP_APEX_PAGE,FSP_PROJECT_ID:1221,23,105437" TargetMode="External"/><Relationship Id="rId39" Type="http://schemas.openxmlformats.org/officeDocument/2006/relationships/hyperlink" Target="https://www.iec.ch/dyn/www/f?p=103:38:323237819300219::::FSP_ORG_ID,FSP_APEX_PAGE,FSP_PROJECT_ID:1221,23,105710" TargetMode="External"/><Relationship Id="rId21" Type="http://schemas.openxmlformats.org/officeDocument/2006/relationships/hyperlink" Target="https://www.iec.ch/dyn/www/f?p=103:38:323237819300219::::FSP_ORG_ID,FSP_APEX_PAGE,FSP_PROJECT_ID:1221,23,120232" TargetMode="External"/><Relationship Id="rId34" Type="http://schemas.openxmlformats.org/officeDocument/2006/relationships/hyperlink" Target="https://www.iec.ch/dyn/www/f?p=103:38:323237819300219::::FSP_ORG_ID,FSP_APEX_PAGE,FSP_PROJECT_ID:1221,23,122812" TargetMode="External"/><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6" Type="http://schemas.openxmlformats.org/officeDocument/2006/relationships/printerSettings" Target="../printerSettings/printerSettings168.bin"/><Relationship Id="rId20" Type="http://schemas.openxmlformats.org/officeDocument/2006/relationships/printerSettings" Target="../printerSettings/printerSettings172.bin"/><Relationship Id="rId29" Type="http://schemas.openxmlformats.org/officeDocument/2006/relationships/hyperlink" Target="https://www.iec.ch/dyn/www/f?p=103:38:323237819300219::::FSP_ORG_ID,FSP_APEX_PAGE,FSP_PROJECT_ID:1221,23,105034" TargetMode="External"/><Relationship Id="rId41" Type="http://schemas.openxmlformats.org/officeDocument/2006/relationships/drawing" Target="../drawings/drawing10.xml"/><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11" Type="http://schemas.openxmlformats.org/officeDocument/2006/relationships/printerSettings" Target="../printerSettings/printerSettings163.bin"/><Relationship Id="rId24" Type="http://schemas.openxmlformats.org/officeDocument/2006/relationships/hyperlink" Target="https://www.iec.ch/dyn/www/f?p=103:38:323237819300219::::FSP_ORG_ID,FSP_APEX_PAGE,FSP_PROJECT_ID:1221,23,121553" TargetMode="External"/><Relationship Id="rId32" Type="http://schemas.openxmlformats.org/officeDocument/2006/relationships/hyperlink" Target="https://www.iec.ch/dyn/www/f?p=103:38:323237819300219::::FSP_ORG_ID,FSP_APEX_PAGE,FSP_PROJECT_ID:1221,23,103069" TargetMode="External"/><Relationship Id="rId37" Type="http://schemas.openxmlformats.org/officeDocument/2006/relationships/hyperlink" Target="https://www.iec.ch/dyn/www/f?p=103:38:323237819300219::::FSP_ORG_ID,FSP_APEX_PAGE,FSP_PROJECT_ID:1221,23,121236" TargetMode="External"/><Relationship Id="rId40" Type="http://schemas.openxmlformats.org/officeDocument/2006/relationships/printerSettings" Target="../printerSettings/printerSettings173.bin"/><Relationship Id="rId5" Type="http://schemas.openxmlformats.org/officeDocument/2006/relationships/printerSettings" Target="../printerSettings/printerSettings157.bin"/><Relationship Id="rId15" Type="http://schemas.openxmlformats.org/officeDocument/2006/relationships/printerSettings" Target="../printerSettings/printerSettings167.bin"/><Relationship Id="rId23" Type="http://schemas.openxmlformats.org/officeDocument/2006/relationships/hyperlink" Target="https://www.iec.ch/dyn/www/f?p=103:38:323237819300219::::FSP_ORG_ID,FSP_APEX_PAGE,FSP_PROJECT_ID:1221,23,124554" TargetMode="External"/><Relationship Id="rId28" Type="http://schemas.openxmlformats.org/officeDocument/2006/relationships/hyperlink" Target="https://www.iec.ch/dyn/www/f?p=103:38:323237819300219::::FSP_ORG_ID,FSP_APEX_PAGE,FSP_PROJECT_ID:1221,23,119295" TargetMode="External"/><Relationship Id="rId36" Type="http://schemas.openxmlformats.org/officeDocument/2006/relationships/hyperlink" Target="https://www.iec.ch/dyn/www/f?p=103:38:323237819300219::::FSP_ORG_ID,FSP_APEX_PAGE,FSP_PROJECT_ID:1221,23,110433" TargetMode="External"/><Relationship Id="rId10" Type="http://schemas.openxmlformats.org/officeDocument/2006/relationships/printerSettings" Target="../printerSettings/printerSettings162.bin"/><Relationship Id="rId19" Type="http://schemas.openxmlformats.org/officeDocument/2006/relationships/printerSettings" Target="../printerSettings/printerSettings171.bin"/><Relationship Id="rId31" Type="http://schemas.openxmlformats.org/officeDocument/2006/relationships/hyperlink" Target="https://www.iec.ch/dyn/www/f?p=103:38:323237819300219::::FSP_ORG_ID,FSP_APEX_PAGE,FSP_PROJECT_ID:1221,23,110592" TargetMode="External"/><Relationship Id="rId4" Type="http://schemas.openxmlformats.org/officeDocument/2006/relationships/printerSettings" Target="../printerSettings/printerSettings156.bin"/><Relationship Id="rId9" Type="http://schemas.openxmlformats.org/officeDocument/2006/relationships/printerSettings" Target="../printerSettings/printerSettings161.bin"/><Relationship Id="rId14" Type="http://schemas.openxmlformats.org/officeDocument/2006/relationships/printerSettings" Target="../printerSettings/printerSettings166.bin"/><Relationship Id="rId22" Type="http://schemas.openxmlformats.org/officeDocument/2006/relationships/hyperlink" Target="https://www.iec.ch/dyn/www/f?p=103:38:323237819300219::::FSP_ORG_ID,FSP_APEX_PAGE,FSP_PROJECT_ID:1221,23,121716" TargetMode="External"/><Relationship Id="rId27" Type="http://schemas.openxmlformats.org/officeDocument/2006/relationships/hyperlink" Target="https://www.iec.ch/dyn/www/f?p=103:38:323237819300219::::FSP_ORG_ID,FSP_APEX_PAGE,FSP_PROJECT_ID:1221,23,115153" TargetMode="External"/><Relationship Id="rId30" Type="http://schemas.openxmlformats.org/officeDocument/2006/relationships/hyperlink" Target="https://www.iec.ch/dyn/www/f?p=103:38:323237819300219::::FSP_ORG_ID,FSP_APEX_PAGE,FSP_PROJECT_ID:1221,23,126473" TargetMode="External"/><Relationship Id="rId35" Type="http://schemas.openxmlformats.org/officeDocument/2006/relationships/hyperlink" Target="https://www.iec.ch/dyn/www/f?p=103:38:323237819300219::::FSP_ORG_ID,FSP_APEX_PAGE,FSP_PROJECT_ID:1221,23,104335" TargetMode="External"/><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12" Type="http://schemas.openxmlformats.org/officeDocument/2006/relationships/printerSettings" Target="../printerSettings/printerSettings164.bin"/><Relationship Id="rId17" Type="http://schemas.openxmlformats.org/officeDocument/2006/relationships/printerSettings" Target="../printerSettings/printerSettings169.bin"/><Relationship Id="rId25" Type="http://schemas.openxmlformats.org/officeDocument/2006/relationships/hyperlink" Target="https://www.iec.ch/dyn/www/f?p=103:38:323237819300219::::FSP_ORG_ID,FSP_APEX_PAGE,FSP_PROJECT_ID:1221,23,125593" TargetMode="External"/><Relationship Id="rId33" Type="http://schemas.openxmlformats.org/officeDocument/2006/relationships/hyperlink" Target="https://www.iec.ch/dyn/www/f?p=103:38:323237819300219::::FSP_ORG_ID,FSP_APEX_PAGE,FSP_PROJECT_ID:1221,23,109172" TargetMode="External"/><Relationship Id="rId38" Type="http://schemas.openxmlformats.org/officeDocument/2006/relationships/hyperlink" Target="https://www.iec.ch/dyn/www/f?p=103:38:323237819300219::::FSP_ORG_ID,FSP_APEX_PAGE,FSP_PROJECT_ID:1221,23,125192"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1.bin"/><Relationship Id="rId3" Type="http://schemas.openxmlformats.org/officeDocument/2006/relationships/printerSettings" Target="../printerSettings/printerSettings176.bin"/><Relationship Id="rId7" Type="http://schemas.openxmlformats.org/officeDocument/2006/relationships/printerSettings" Target="../printerSettings/printerSettings180.bin"/><Relationship Id="rId2" Type="http://schemas.openxmlformats.org/officeDocument/2006/relationships/printerSettings" Target="../printerSettings/printerSettings175.bin"/><Relationship Id="rId1" Type="http://schemas.openxmlformats.org/officeDocument/2006/relationships/printerSettings" Target="../printerSettings/printerSettings174.bin"/><Relationship Id="rId6" Type="http://schemas.openxmlformats.org/officeDocument/2006/relationships/printerSettings" Target="../printerSettings/printerSettings179.bin"/><Relationship Id="rId5" Type="http://schemas.openxmlformats.org/officeDocument/2006/relationships/printerSettings" Target="../printerSettings/printerSettings178.bin"/><Relationship Id="rId10" Type="http://schemas.openxmlformats.org/officeDocument/2006/relationships/table" Target="../tables/table5.xml"/><Relationship Id="rId4" Type="http://schemas.openxmlformats.org/officeDocument/2006/relationships/printerSettings" Target="../printerSettings/printerSettings177.bin"/><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printerSettings" Target="../printerSettings/printerSettings226.bin"/><Relationship Id="rId7" Type="http://schemas.openxmlformats.org/officeDocument/2006/relationships/printerSettings" Target="../printerSettings/printerSettings230.bin"/><Relationship Id="rId2" Type="http://schemas.openxmlformats.org/officeDocument/2006/relationships/printerSettings" Target="../printerSettings/printerSettings225.bin"/><Relationship Id="rId1" Type="http://schemas.openxmlformats.org/officeDocument/2006/relationships/printerSettings" Target="../printerSettings/printerSettings224.bin"/><Relationship Id="rId6" Type="http://schemas.openxmlformats.org/officeDocument/2006/relationships/printerSettings" Target="../printerSettings/printerSettings229.bin"/><Relationship Id="rId5" Type="http://schemas.openxmlformats.org/officeDocument/2006/relationships/printerSettings" Target="../printerSettings/printerSettings228.bin"/><Relationship Id="rId4" Type="http://schemas.openxmlformats.org/officeDocument/2006/relationships/printerSettings" Target="../printerSettings/printerSettings227.bin"/><Relationship Id="rId9"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38.bin"/><Relationship Id="rId13" Type="http://schemas.openxmlformats.org/officeDocument/2006/relationships/printerSettings" Target="../printerSettings/printerSettings243.bin"/><Relationship Id="rId18" Type="http://schemas.openxmlformats.org/officeDocument/2006/relationships/printerSettings" Target="../printerSettings/printerSettings248.bin"/><Relationship Id="rId3" Type="http://schemas.openxmlformats.org/officeDocument/2006/relationships/printerSettings" Target="../printerSettings/printerSettings233.bin"/><Relationship Id="rId21" Type="http://schemas.openxmlformats.org/officeDocument/2006/relationships/printerSettings" Target="../printerSettings/printerSettings251.bin"/><Relationship Id="rId7" Type="http://schemas.openxmlformats.org/officeDocument/2006/relationships/printerSettings" Target="../printerSettings/printerSettings237.bin"/><Relationship Id="rId12" Type="http://schemas.openxmlformats.org/officeDocument/2006/relationships/printerSettings" Target="../printerSettings/printerSettings242.bin"/><Relationship Id="rId17" Type="http://schemas.openxmlformats.org/officeDocument/2006/relationships/printerSettings" Target="../printerSettings/printerSettings247.bin"/><Relationship Id="rId2" Type="http://schemas.openxmlformats.org/officeDocument/2006/relationships/printerSettings" Target="../printerSettings/printerSettings232.bin"/><Relationship Id="rId16" Type="http://schemas.openxmlformats.org/officeDocument/2006/relationships/printerSettings" Target="../printerSettings/printerSettings246.bin"/><Relationship Id="rId20" Type="http://schemas.openxmlformats.org/officeDocument/2006/relationships/printerSettings" Target="../printerSettings/printerSettings250.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1.bin"/><Relationship Id="rId5" Type="http://schemas.openxmlformats.org/officeDocument/2006/relationships/printerSettings" Target="../printerSettings/printerSettings235.bin"/><Relationship Id="rId15" Type="http://schemas.openxmlformats.org/officeDocument/2006/relationships/printerSettings" Target="../printerSettings/printerSettings245.bin"/><Relationship Id="rId10" Type="http://schemas.openxmlformats.org/officeDocument/2006/relationships/printerSettings" Target="../printerSettings/printerSettings240.bin"/><Relationship Id="rId19" Type="http://schemas.openxmlformats.org/officeDocument/2006/relationships/printerSettings" Target="../printerSettings/printerSettings249.bin"/><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 Id="rId14" Type="http://schemas.openxmlformats.org/officeDocument/2006/relationships/printerSettings" Target="../printerSettings/printerSettings244.bin"/><Relationship Id="rId2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59.bin"/><Relationship Id="rId13" Type="http://schemas.openxmlformats.org/officeDocument/2006/relationships/printerSettings" Target="../printerSettings/printerSettings264.bin"/><Relationship Id="rId18" Type="http://schemas.openxmlformats.org/officeDocument/2006/relationships/printerSettings" Target="../printerSettings/printerSettings269.bin"/><Relationship Id="rId3" Type="http://schemas.openxmlformats.org/officeDocument/2006/relationships/printerSettings" Target="../printerSettings/printerSettings254.bin"/><Relationship Id="rId21" Type="http://schemas.openxmlformats.org/officeDocument/2006/relationships/printerSettings" Target="../printerSettings/printerSettings272.bin"/><Relationship Id="rId7" Type="http://schemas.openxmlformats.org/officeDocument/2006/relationships/printerSettings" Target="../printerSettings/printerSettings258.bin"/><Relationship Id="rId12" Type="http://schemas.openxmlformats.org/officeDocument/2006/relationships/printerSettings" Target="../printerSettings/printerSettings263.bin"/><Relationship Id="rId17" Type="http://schemas.openxmlformats.org/officeDocument/2006/relationships/printerSettings" Target="../printerSettings/printerSettings268.bin"/><Relationship Id="rId2" Type="http://schemas.openxmlformats.org/officeDocument/2006/relationships/printerSettings" Target="../printerSettings/printerSettings253.bin"/><Relationship Id="rId16" Type="http://schemas.openxmlformats.org/officeDocument/2006/relationships/printerSettings" Target="../printerSettings/printerSettings267.bin"/><Relationship Id="rId20" Type="http://schemas.openxmlformats.org/officeDocument/2006/relationships/printerSettings" Target="../printerSettings/printerSettings271.bin"/><Relationship Id="rId1" Type="http://schemas.openxmlformats.org/officeDocument/2006/relationships/printerSettings" Target="../printerSettings/printerSettings252.bin"/><Relationship Id="rId6" Type="http://schemas.openxmlformats.org/officeDocument/2006/relationships/printerSettings" Target="../printerSettings/printerSettings257.bin"/><Relationship Id="rId11" Type="http://schemas.openxmlformats.org/officeDocument/2006/relationships/printerSettings" Target="../printerSettings/printerSettings262.bin"/><Relationship Id="rId5" Type="http://schemas.openxmlformats.org/officeDocument/2006/relationships/printerSettings" Target="../printerSettings/printerSettings256.bin"/><Relationship Id="rId15" Type="http://schemas.openxmlformats.org/officeDocument/2006/relationships/printerSettings" Target="../printerSettings/printerSettings266.bin"/><Relationship Id="rId10" Type="http://schemas.openxmlformats.org/officeDocument/2006/relationships/printerSettings" Target="../printerSettings/printerSettings261.bin"/><Relationship Id="rId19" Type="http://schemas.openxmlformats.org/officeDocument/2006/relationships/printerSettings" Target="../printerSettings/printerSettings270.bin"/><Relationship Id="rId4" Type="http://schemas.openxmlformats.org/officeDocument/2006/relationships/printerSettings" Target="../printerSettings/printerSettings255.bin"/><Relationship Id="rId9" Type="http://schemas.openxmlformats.org/officeDocument/2006/relationships/printerSettings" Target="../printerSettings/printerSettings260.bin"/><Relationship Id="rId14" Type="http://schemas.openxmlformats.org/officeDocument/2006/relationships/printerSettings" Target="../printerSettings/printerSettings265.bin"/><Relationship Id="rId2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80.bin"/><Relationship Id="rId13" Type="http://schemas.openxmlformats.org/officeDocument/2006/relationships/printerSettings" Target="../printerSettings/printerSettings285.bin"/><Relationship Id="rId18" Type="http://schemas.openxmlformats.org/officeDocument/2006/relationships/printerSettings" Target="../printerSettings/printerSettings290.bin"/><Relationship Id="rId3" Type="http://schemas.openxmlformats.org/officeDocument/2006/relationships/printerSettings" Target="../printerSettings/printerSettings275.bin"/><Relationship Id="rId21" Type="http://schemas.openxmlformats.org/officeDocument/2006/relationships/hyperlink" Target="https://www.iso.org/committee/601355.html" TargetMode="External"/><Relationship Id="rId7" Type="http://schemas.openxmlformats.org/officeDocument/2006/relationships/printerSettings" Target="../printerSettings/printerSettings279.bin"/><Relationship Id="rId12" Type="http://schemas.openxmlformats.org/officeDocument/2006/relationships/printerSettings" Target="../printerSettings/printerSettings284.bin"/><Relationship Id="rId17" Type="http://schemas.openxmlformats.org/officeDocument/2006/relationships/printerSettings" Target="../printerSettings/printerSettings289.bin"/><Relationship Id="rId2" Type="http://schemas.openxmlformats.org/officeDocument/2006/relationships/printerSettings" Target="../printerSettings/printerSettings274.bin"/><Relationship Id="rId16" Type="http://schemas.openxmlformats.org/officeDocument/2006/relationships/printerSettings" Target="../printerSettings/printerSettings288.bin"/><Relationship Id="rId20" Type="http://schemas.openxmlformats.org/officeDocument/2006/relationships/printerSettings" Target="../printerSettings/printerSettings292.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11" Type="http://schemas.openxmlformats.org/officeDocument/2006/relationships/printerSettings" Target="../printerSettings/printerSettings283.bin"/><Relationship Id="rId5" Type="http://schemas.openxmlformats.org/officeDocument/2006/relationships/printerSettings" Target="../printerSettings/printerSettings277.bin"/><Relationship Id="rId15" Type="http://schemas.openxmlformats.org/officeDocument/2006/relationships/printerSettings" Target="../printerSettings/printerSettings287.bin"/><Relationship Id="rId23" Type="http://schemas.openxmlformats.org/officeDocument/2006/relationships/drawing" Target="../drawings/drawing17.xml"/><Relationship Id="rId10" Type="http://schemas.openxmlformats.org/officeDocument/2006/relationships/printerSettings" Target="../printerSettings/printerSettings282.bin"/><Relationship Id="rId19" Type="http://schemas.openxmlformats.org/officeDocument/2006/relationships/printerSettings" Target="../printerSettings/printerSettings291.bin"/><Relationship Id="rId4" Type="http://schemas.openxmlformats.org/officeDocument/2006/relationships/printerSettings" Target="../printerSettings/printerSettings276.bin"/><Relationship Id="rId9" Type="http://schemas.openxmlformats.org/officeDocument/2006/relationships/printerSettings" Target="../printerSettings/printerSettings281.bin"/><Relationship Id="rId14" Type="http://schemas.openxmlformats.org/officeDocument/2006/relationships/printerSettings" Target="../printerSettings/printerSettings286.bin"/><Relationship Id="rId22" Type="http://schemas.openxmlformats.org/officeDocument/2006/relationships/printerSettings" Target="../printerSettings/printerSettings293.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306.bin"/><Relationship Id="rId18" Type="http://schemas.openxmlformats.org/officeDocument/2006/relationships/printerSettings" Target="../printerSettings/printerSettings311.bin"/><Relationship Id="rId26" Type="http://schemas.openxmlformats.org/officeDocument/2006/relationships/hyperlink" Target="https://www.iec.ch/dyn/www/f?p=103:38:401153155321561::::FSP_ORG_ID,FSP_APEX_PAGE,FSP_PROJECT_ID:1238,23,101078" TargetMode="External"/><Relationship Id="rId39" Type="http://schemas.openxmlformats.org/officeDocument/2006/relationships/hyperlink" Target="https://www.iec.ch/dyn/www/f?p=103:38:401153155321561::::FSP_ORG_ID,FSP_APEX_PAGE,FSP_PROJECT_ID:1347,23,102808" TargetMode="External"/><Relationship Id="rId21" Type="http://schemas.openxmlformats.org/officeDocument/2006/relationships/hyperlink" Target="https://www.iec.ch/dyn/www/f?p=103:38:401153155321561::::FSP_ORG_ID,FSP_APEX_PAGE,FSP_PROJECT_ID:1238,23,106013" TargetMode="External"/><Relationship Id="rId34" Type="http://schemas.openxmlformats.org/officeDocument/2006/relationships/hyperlink" Target="https://www.iec.ch/dyn/www/f?p=103:38:401153155321561::::FSP_ORG_ID,FSP_APEX_PAGE,FSP_PROJECT_ID:1347,23,129512" TargetMode="External"/><Relationship Id="rId42" Type="http://schemas.openxmlformats.org/officeDocument/2006/relationships/drawing" Target="../drawings/drawing18.xml"/><Relationship Id="rId7" Type="http://schemas.openxmlformats.org/officeDocument/2006/relationships/printerSettings" Target="../printerSettings/printerSettings300.bin"/><Relationship Id="rId2" Type="http://schemas.openxmlformats.org/officeDocument/2006/relationships/printerSettings" Target="../printerSettings/printerSettings295.bin"/><Relationship Id="rId16" Type="http://schemas.openxmlformats.org/officeDocument/2006/relationships/printerSettings" Target="../printerSettings/printerSettings309.bin"/><Relationship Id="rId20" Type="http://schemas.openxmlformats.org/officeDocument/2006/relationships/printerSettings" Target="../printerSettings/printerSettings313.bin"/><Relationship Id="rId29" Type="http://schemas.openxmlformats.org/officeDocument/2006/relationships/hyperlink" Target="https://www.iec.ch/dyn/www/f?p=103:38:401153155321561::::FSP_ORG_ID,FSP_APEX_PAGE,FSP_PROJECT_ID:1238,23,119157" TargetMode="External"/><Relationship Id="rId41" Type="http://schemas.openxmlformats.org/officeDocument/2006/relationships/printerSettings" Target="../printerSettings/printerSettings314.bin"/><Relationship Id="rId1" Type="http://schemas.openxmlformats.org/officeDocument/2006/relationships/printerSettings" Target="../printerSettings/printerSettings294.bin"/><Relationship Id="rId6" Type="http://schemas.openxmlformats.org/officeDocument/2006/relationships/printerSettings" Target="../printerSettings/printerSettings299.bin"/><Relationship Id="rId11" Type="http://schemas.openxmlformats.org/officeDocument/2006/relationships/printerSettings" Target="../printerSettings/printerSettings304.bin"/><Relationship Id="rId24" Type="http://schemas.openxmlformats.org/officeDocument/2006/relationships/hyperlink" Target="https://www.iec.ch/dyn/www/f?p=103:38:401153155321561::::FSP_ORG_ID,FSP_APEX_PAGE,FSP_PROJECT_ID:1238,23,101076" TargetMode="External"/><Relationship Id="rId32" Type="http://schemas.openxmlformats.org/officeDocument/2006/relationships/hyperlink" Target="https://www.iec.ch/dyn/www/f?p=103:38:401153155321561::::FSP_ORG_ID,FSP_APEX_PAGE,FSP_PROJECT_ID:1238,23,106010" TargetMode="External"/><Relationship Id="rId37" Type="http://schemas.openxmlformats.org/officeDocument/2006/relationships/hyperlink" Target="https://www.iec.ch/dyn/www/f?p=103:38:401153155321561::::FSP_ORG_ID,FSP_APEX_PAGE,FSP_PROJECT_ID:1347,23,120772" TargetMode="External"/><Relationship Id="rId40" Type="http://schemas.openxmlformats.org/officeDocument/2006/relationships/hyperlink" Target="https://www.iec.ch/dyn/www/f?p=103:38:401153155321561::::FSP_ORG_ID,FSP_APEX_PAGE,FSP_PROJECT_ID:1347,23,112252" TargetMode="External"/><Relationship Id="rId5" Type="http://schemas.openxmlformats.org/officeDocument/2006/relationships/printerSettings" Target="../printerSettings/printerSettings298.bin"/><Relationship Id="rId15" Type="http://schemas.openxmlformats.org/officeDocument/2006/relationships/printerSettings" Target="../printerSettings/printerSettings308.bin"/><Relationship Id="rId23" Type="http://schemas.openxmlformats.org/officeDocument/2006/relationships/hyperlink" Target="https://www.iec.ch/dyn/www/f?p=103:38:401153155321561::::FSP_ORG_ID,FSP_APEX_PAGE,FSP_PROJECT_ID:1238,23,124912" TargetMode="External"/><Relationship Id="rId28" Type="http://schemas.openxmlformats.org/officeDocument/2006/relationships/hyperlink" Target="https://www.iec.ch/dyn/www/f?p=103:38:401153155321561::::FSP_ORG_ID,FSP_APEX_PAGE,FSP_PROJECT_ID:1238,23,124913" TargetMode="External"/><Relationship Id="rId36" Type="http://schemas.openxmlformats.org/officeDocument/2006/relationships/hyperlink" Target="https://www.iec.ch/dyn/www/f?p=103:38:401153155321561::::FSP_ORG_ID,FSP_APEX_PAGE,FSP_PROJECT_ID:1347,23,116453" TargetMode="External"/><Relationship Id="rId10" Type="http://schemas.openxmlformats.org/officeDocument/2006/relationships/printerSettings" Target="../printerSettings/printerSettings303.bin"/><Relationship Id="rId19" Type="http://schemas.openxmlformats.org/officeDocument/2006/relationships/printerSettings" Target="../printerSettings/printerSettings312.bin"/><Relationship Id="rId31" Type="http://schemas.openxmlformats.org/officeDocument/2006/relationships/hyperlink" Target="https://www.iec.ch/dyn/www/f?p=103:38:401153155321561::::FSP_ORG_ID,FSP_APEX_PAGE,FSP_PROJECT_ID:1238,23,21679" TargetMode="External"/><Relationship Id="rId4" Type="http://schemas.openxmlformats.org/officeDocument/2006/relationships/printerSettings" Target="../printerSettings/printerSettings297.bin"/><Relationship Id="rId9" Type="http://schemas.openxmlformats.org/officeDocument/2006/relationships/printerSettings" Target="../printerSettings/printerSettings302.bin"/><Relationship Id="rId14" Type="http://schemas.openxmlformats.org/officeDocument/2006/relationships/printerSettings" Target="../printerSettings/printerSettings307.bin"/><Relationship Id="rId22" Type="http://schemas.openxmlformats.org/officeDocument/2006/relationships/hyperlink" Target="https://www.iec.ch/dyn/www/f?p=103:38:401153155321561::::FSP_ORG_ID,FSP_APEX_PAGE,FSP_PROJECT_ID:1238,23,106014" TargetMode="External"/><Relationship Id="rId27" Type="http://schemas.openxmlformats.org/officeDocument/2006/relationships/hyperlink" Target="https://www.iec.ch/dyn/www/f?p=103:38:401153155321561::::FSP_ORG_ID,FSP_APEX_PAGE,FSP_PROJECT_ID:1238,23,119192" TargetMode="External"/><Relationship Id="rId30" Type="http://schemas.openxmlformats.org/officeDocument/2006/relationships/hyperlink" Target="https://www.iec.ch/dyn/www/f?p=103:38:401153155321561::::FSP_ORG_ID,FSP_APEX_PAGE,FSP_PROJECT_ID:1238,23,102741" TargetMode="External"/><Relationship Id="rId35" Type="http://schemas.openxmlformats.org/officeDocument/2006/relationships/hyperlink" Target="https://www.iec.ch/dyn/www/f?p=103:38:401153155321561::::FSP_ORG_ID,FSP_APEX_PAGE,FSP_PROJECT_ID:1347,23,120552" TargetMode="External"/><Relationship Id="rId8" Type="http://schemas.openxmlformats.org/officeDocument/2006/relationships/printerSettings" Target="../printerSettings/printerSettings301.bin"/><Relationship Id="rId3" Type="http://schemas.openxmlformats.org/officeDocument/2006/relationships/printerSettings" Target="../printerSettings/printerSettings296.bin"/><Relationship Id="rId12" Type="http://schemas.openxmlformats.org/officeDocument/2006/relationships/printerSettings" Target="../printerSettings/printerSettings305.bin"/><Relationship Id="rId17" Type="http://schemas.openxmlformats.org/officeDocument/2006/relationships/printerSettings" Target="../printerSettings/printerSettings310.bin"/><Relationship Id="rId25" Type="http://schemas.openxmlformats.org/officeDocument/2006/relationships/hyperlink" Target="https://www.iec.ch/dyn/www/f?p=103:38:401153155321561::::FSP_ORG_ID,FSP_APEX_PAGE,FSP_PROJECT_ID:1238,23,101077" TargetMode="External"/><Relationship Id="rId33" Type="http://schemas.openxmlformats.org/officeDocument/2006/relationships/hyperlink" Target="https://www.iec.ch/dyn/www/f?p=103:38:401153155321561::::FSP_ORG_ID,FSP_APEX_PAGE,FSP_PROJECT_ID:1238,23,123212" TargetMode="External"/><Relationship Id="rId38" Type="http://schemas.openxmlformats.org/officeDocument/2006/relationships/hyperlink" Target="https://www.iec.ch/dyn/www/f?p=103:38:401153155321561::::FSP_ORG_ID,FSP_APEX_PAGE,FSP_PROJECT_ID:1347,23,116454"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18" Type="http://schemas.openxmlformats.org/officeDocument/2006/relationships/printerSettings" Target="../printerSettings/printerSettings332.bin"/><Relationship Id="rId3" Type="http://schemas.openxmlformats.org/officeDocument/2006/relationships/printerSettings" Target="../printerSettings/printerSettings317.bin"/><Relationship Id="rId21" Type="http://schemas.openxmlformats.org/officeDocument/2006/relationships/printerSettings" Target="../printerSettings/printerSettings335.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17" Type="http://schemas.openxmlformats.org/officeDocument/2006/relationships/printerSettings" Target="../printerSettings/printerSettings331.bin"/><Relationship Id="rId2" Type="http://schemas.openxmlformats.org/officeDocument/2006/relationships/printerSettings" Target="../printerSettings/printerSettings316.bin"/><Relationship Id="rId16" Type="http://schemas.openxmlformats.org/officeDocument/2006/relationships/printerSettings" Target="../printerSettings/printerSettings330.bin"/><Relationship Id="rId20" Type="http://schemas.openxmlformats.org/officeDocument/2006/relationships/printerSettings" Target="../printerSettings/printerSettings334.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5" Type="http://schemas.openxmlformats.org/officeDocument/2006/relationships/printerSettings" Target="../printerSettings/printerSettings319.bin"/><Relationship Id="rId15" Type="http://schemas.openxmlformats.org/officeDocument/2006/relationships/printerSettings" Target="../printerSettings/printerSettings329.bin"/><Relationship Id="rId23" Type="http://schemas.openxmlformats.org/officeDocument/2006/relationships/table" Target="../tables/table7.xml"/><Relationship Id="rId10" Type="http://schemas.openxmlformats.org/officeDocument/2006/relationships/printerSettings" Target="../printerSettings/printerSettings324.bin"/><Relationship Id="rId19" Type="http://schemas.openxmlformats.org/officeDocument/2006/relationships/printerSettings" Target="../printerSettings/printerSettings333.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 Id="rId14" Type="http://schemas.openxmlformats.org/officeDocument/2006/relationships/printerSettings" Target="../printerSettings/printerSettings328.bin"/><Relationship Id="rId2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hyperlink" Target="http://tcelis.cenelec.be/pls/portal30/CELISPROC.RPT_WEB_GROUP_D.SHOW?p_arg_names=gr_kbasgr&amp;p_arg_values=505" TargetMode="External"/><Relationship Id="rId3" Type="http://schemas.openxmlformats.org/officeDocument/2006/relationships/printerSettings" Target="../printerSettings/printerSettings338.bin"/><Relationship Id="rId21" Type="http://schemas.openxmlformats.org/officeDocument/2006/relationships/hyperlink" Target="http://tcelis.cenelec.be/pls/portal30/CELISPROC.RPT_WEB_PROJECT_D.SHOW?p_arg_names=project_number&amp;p_arg_values=22619" TargetMode="External"/><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hyperlink" Target="http://tcelis.cenelec.be/pls/portal30/CELISPROC.RPT_WEB_GROUP_D.SHOW?p_arg_names=gr_kbasgr&amp;p_arg_values=505" TargetMode="External"/><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hyperlink" Target="http://tcelis.cenelec.be/pls/portal30/CELISPROC.RPT_WEB_GROUP_D.SHOW?p_arg_names=gr_kbasgr&amp;p_arg_values=505" TargetMode="External"/><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hyperlink" Target="http://tcelis.cenelec.be/pls/portal30/CELISPROC.RPT_WEB_GROUP_D.SHOW?p_arg_names=gr_kbasgr&amp;p_arg_values=505" TargetMode="External"/><Relationship Id="rId32" Type="http://schemas.openxmlformats.org/officeDocument/2006/relationships/drawing" Target="../drawings/drawing20.xml"/><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hyperlink" Target="http://tcelis.cenelec.be/pls/portal30/CELISPROC.RPT_WEB_PROJECT_D.SHOW?p_arg_names=project_number&amp;p_arg_values=22482" TargetMode="External"/><Relationship Id="rId28" Type="http://schemas.openxmlformats.org/officeDocument/2006/relationships/hyperlink" Target="http://tcelis.cenelec.be/pls/portal30/CELISPROC.RPT_WEB_GROUP_D.SHOW?p_arg_names=gr_kbasgr&amp;p_arg_values=505" TargetMode="External"/><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31" Type="http://schemas.openxmlformats.org/officeDocument/2006/relationships/printerSettings" Target="../printerSettings/printerSettings356.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hyperlink" Target="http://tcelis.cenelec.be/pls/portal30/CELISPROC.RPT_WEB_PROJECT_D.SHOW?p_arg_names=project_number&amp;p_arg_values=22481" TargetMode="External"/><Relationship Id="rId27" Type="http://schemas.openxmlformats.org/officeDocument/2006/relationships/hyperlink" Target="http://tcelis.cenelec.be/pls/portal30/CELISPROC.RPT_WEB_GROUP_D.SHOW?p_arg_names=gr_kbasgr&amp;p_arg_values=505" TargetMode="External"/><Relationship Id="rId30" Type="http://schemas.openxmlformats.org/officeDocument/2006/relationships/hyperlink" Target="http://tcelis.cenelec.be/pls/portal30/CELISPROC.RPT_WEB_GROUP_D.SHOW?p_arg_names=gr_kbasgr&amp;p_arg_values=505" TargetMode="Externa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printerSettings" Target="../printerSettings/printerSettings359.bin"/><Relationship Id="rId7" Type="http://schemas.openxmlformats.org/officeDocument/2006/relationships/printerSettings" Target="../printerSettings/printerSettings363.bin"/><Relationship Id="rId2" Type="http://schemas.openxmlformats.org/officeDocument/2006/relationships/printerSettings" Target="../printerSettings/printerSettings358.bin"/><Relationship Id="rId1" Type="http://schemas.openxmlformats.org/officeDocument/2006/relationships/printerSettings" Target="../printerSettings/printerSettings357.bin"/><Relationship Id="rId6" Type="http://schemas.openxmlformats.org/officeDocument/2006/relationships/printerSettings" Target="../printerSettings/printerSettings362.bin"/><Relationship Id="rId5" Type="http://schemas.openxmlformats.org/officeDocument/2006/relationships/printerSettings" Target="../printerSettings/printerSettings361.bin"/><Relationship Id="rId4" Type="http://schemas.openxmlformats.org/officeDocument/2006/relationships/printerSettings" Target="../printerSettings/printerSettings360.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22.xml"/><Relationship Id="rId3" Type="http://schemas.openxmlformats.org/officeDocument/2006/relationships/printerSettings" Target="../printerSettings/printerSettings366.bin"/><Relationship Id="rId7" Type="http://schemas.openxmlformats.org/officeDocument/2006/relationships/printerSettings" Target="../printerSettings/printerSettings370.bin"/><Relationship Id="rId2" Type="http://schemas.openxmlformats.org/officeDocument/2006/relationships/printerSettings" Target="../printerSettings/printerSettings365.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5" Type="http://schemas.openxmlformats.org/officeDocument/2006/relationships/printerSettings" Target="../printerSettings/printerSettings368.bin"/><Relationship Id="rId4" Type="http://schemas.openxmlformats.org/officeDocument/2006/relationships/printerSettings" Target="../printerSettings/printerSettings367.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iec.ch/dyn/www/f?p=103:38:416718715343926::::FSP_ORG_ID,FSP_APEX_PAGE,FSP_PROJECT_ID:1300,23,121972" TargetMode="External"/><Relationship Id="rId13" Type="http://schemas.openxmlformats.org/officeDocument/2006/relationships/printerSettings" Target="../printerSettings/printerSettings37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hyperlink" Target="https://www.iec.ch/dyn/www/f?p=103:38:416718715343926::::FSP_ORG_ID,FSP_APEX_PAGE,FSP_PROJECT_ID:1230,23,124112" TargetMode="External"/><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hyperlink" Target="https://www.iec.ch/dyn/www/f?p=103:38:416718715343926::::FSP_ORG_ID,FSP_APEX_PAGE,FSP_PROJECT_ID:1230,23,119154" TargetMode="External"/><Relationship Id="rId5" Type="http://schemas.openxmlformats.org/officeDocument/2006/relationships/printerSettings" Target="../printerSettings/printerSettings375.bin"/><Relationship Id="rId10" Type="http://schemas.openxmlformats.org/officeDocument/2006/relationships/hyperlink" Target="https://www.iec.ch/dyn/www/f?p=103:38:416718715343926::::FSP_ORG_ID,FSP_APEX_PAGE,FSP_PROJECT_ID:1230,23,119153" TargetMode="External"/><Relationship Id="rId4" Type="http://schemas.openxmlformats.org/officeDocument/2006/relationships/printerSettings" Target="../printerSettings/printerSettings374.bin"/><Relationship Id="rId9" Type="http://schemas.openxmlformats.org/officeDocument/2006/relationships/hyperlink" Target="https://www.iec.ch/dyn/www/f?p=103:38:416718715343926::::FSP_ORG_ID,FSP_APEX_PAGE,FSP_PROJECT_ID:1300,23,123393" TargetMode="Externa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86.bin"/><Relationship Id="rId13" Type="http://schemas.openxmlformats.org/officeDocument/2006/relationships/printerSettings" Target="../printerSettings/printerSettings391.bin"/><Relationship Id="rId18" Type="http://schemas.openxmlformats.org/officeDocument/2006/relationships/printerSettings" Target="../printerSettings/printerSettings396.bin"/><Relationship Id="rId3" Type="http://schemas.openxmlformats.org/officeDocument/2006/relationships/printerSettings" Target="../printerSettings/printerSettings381.bin"/><Relationship Id="rId21" Type="http://schemas.openxmlformats.org/officeDocument/2006/relationships/printerSettings" Target="../printerSettings/printerSettings399.bin"/><Relationship Id="rId7" Type="http://schemas.openxmlformats.org/officeDocument/2006/relationships/printerSettings" Target="../printerSettings/printerSettings385.bin"/><Relationship Id="rId12" Type="http://schemas.openxmlformats.org/officeDocument/2006/relationships/printerSettings" Target="../printerSettings/printerSettings390.bin"/><Relationship Id="rId17" Type="http://schemas.openxmlformats.org/officeDocument/2006/relationships/printerSettings" Target="../printerSettings/printerSettings395.bin"/><Relationship Id="rId2" Type="http://schemas.openxmlformats.org/officeDocument/2006/relationships/printerSettings" Target="../printerSettings/printerSettings380.bin"/><Relationship Id="rId16" Type="http://schemas.openxmlformats.org/officeDocument/2006/relationships/printerSettings" Target="../printerSettings/printerSettings394.bin"/><Relationship Id="rId20" Type="http://schemas.openxmlformats.org/officeDocument/2006/relationships/printerSettings" Target="../printerSettings/printerSettings398.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11" Type="http://schemas.openxmlformats.org/officeDocument/2006/relationships/printerSettings" Target="../printerSettings/printerSettings389.bin"/><Relationship Id="rId5" Type="http://schemas.openxmlformats.org/officeDocument/2006/relationships/printerSettings" Target="../printerSettings/printerSettings383.bin"/><Relationship Id="rId15" Type="http://schemas.openxmlformats.org/officeDocument/2006/relationships/printerSettings" Target="../printerSettings/printerSettings393.bin"/><Relationship Id="rId23" Type="http://schemas.openxmlformats.org/officeDocument/2006/relationships/table" Target="../tables/table8.xml"/><Relationship Id="rId10" Type="http://schemas.openxmlformats.org/officeDocument/2006/relationships/printerSettings" Target="../printerSettings/printerSettings388.bin"/><Relationship Id="rId19" Type="http://schemas.openxmlformats.org/officeDocument/2006/relationships/printerSettings" Target="../printerSettings/printerSettings397.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 Id="rId14" Type="http://schemas.openxmlformats.org/officeDocument/2006/relationships/printerSettings" Target="../printerSettings/printerSettings392.bin"/><Relationship Id="rId22"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00.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5" Type="http://schemas.openxmlformats.org/officeDocument/2006/relationships/printerSettings" Target="../printerSettings/printerSettings405.bin"/><Relationship Id="rId15" Type="http://schemas.openxmlformats.org/officeDocument/2006/relationships/table" Target="../tables/table9.xml"/><Relationship Id="rId10" Type="http://schemas.openxmlformats.org/officeDocument/2006/relationships/printerSettings" Target="../printerSettings/printerSettings410.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21.bin"/><Relationship Id="rId13" Type="http://schemas.openxmlformats.org/officeDocument/2006/relationships/printerSettings" Target="../printerSettings/printerSettings426.bin"/><Relationship Id="rId18" Type="http://schemas.openxmlformats.org/officeDocument/2006/relationships/printerSettings" Target="../printerSettings/printerSettings431.bin"/><Relationship Id="rId3" Type="http://schemas.openxmlformats.org/officeDocument/2006/relationships/printerSettings" Target="../printerSettings/printerSettings416.bin"/><Relationship Id="rId21" Type="http://schemas.openxmlformats.org/officeDocument/2006/relationships/printerSettings" Target="../printerSettings/printerSettings434.bin"/><Relationship Id="rId7" Type="http://schemas.openxmlformats.org/officeDocument/2006/relationships/printerSettings" Target="../printerSettings/printerSettings420.bin"/><Relationship Id="rId12" Type="http://schemas.openxmlformats.org/officeDocument/2006/relationships/printerSettings" Target="../printerSettings/printerSettings425.bin"/><Relationship Id="rId17" Type="http://schemas.openxmlformats.org/officeDocument/2006/relationships/printerSettings" Target="../printerSettings/printerSettings430.bin"/><Relationship Id="rId2" Type="http://schemas.openxmlformats.org/officeDocument/2006/relationships/printerSettings" Target="../printerSettings/printerSettings415.bin"/><Relationship Id="rId16" Type="http://schemas.openxmlformats.org/officeDocument/2006/relationships/printerSettings" Target="../printerSettings/printerSettings429.bin"/><Relationship Id="rId20" Type="http://schemas.openxmlformats.org/officeDocument/2006/relationships/printerSettings" Target="../printerSettings/printerSettings433.bin"/><Relationship Id="rId1" Type="http://schemas.openxmlformats.org/officeDocument/2006/relationships/printerSettings" Target="../printerSettings/printerSettings414.bin"/><Relationship Id="rId6" Type="http://schemas.openxmlformats.org/officeDocument/2006/relationships/printerSettings" Target="../printerSettings/printerSettings419.bin"/><Relationship Id="rId11" Type="http://schemas.openxmlformats.org/officeDocument/2006/relationships/printerSettings" Target="../printerSettings/printerSettings424.bin"/><Relationship Id="rId5" Type="http://schemas.openxmlformats.org/officeDocument/2006/relationships/printerSettings" Target="../printerSettings/printerSettings418.bin"/><Relationship Id="rId15" Type="http://schemas.openxmlformats.org/officeDocument/2006/relationships/printerSettings" Target="../printerSettings/printerSettings428.bin"/><Relationship Id="rId10" Type="http://schemas.openxmlformats.org/officeDocument/2006/relationships/printerSettings" Target="../printerSettings/printerSettings423.bin"/><Relationship Id="rId19" Type="http://schemas.openxmlformats.org/officeDocument/2006/relationships/printerSettings" Target="../printerSettings/printerSettings432.bin"/><Relationship Id="rId4" Type="http://schemas.openxmlformats.org/officeDocument/2006/relationships/printerSettings" Target="../printerSettings/printerSettings417.bin"/><Relationship Id="rId9" Type="http://schemas.openxmlformats.org/officeDocument/2006/relationships/printerSettings" Target="../printerSettings/printerSettings422.bin"/><Relationship Id="rId14" Type="http://schemas.openxmlformats.org/officeDocument/2006/relationships/printerSettings" Target="../printerSettings/printerSettings427.bin"/><Relationship Id="rId22"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42.bin"/><Relationship Id="rId13" Type="http://schemas.openxmlformats.org/officeDocument/2006/relationships/printerSettings" Target="../printerSettings/printerSettings447.bin"/><Relationship Id="rId18" Type="http://schemas.openxmlformats.org/officeDocument/2006/relationships/printerSettings" Target="../printerSettings/printerSettings452.bin"/><Relationship Id="rId3" Type="http://schemas.openxmlformats.org/officeDocument/2006/relationships/printerSettings" Target="../printerSettings/printerSettings437.bin"/><Relationship Id="rId21" Type="http://schemas.openxmlformats.org/officeDocument/2006/relationships/printerSettings" Target="../printerSettings/printerSettings455.bin"/><Relationship Id="rId7" Type="http://schemas.openxmlformats.org/officeDocument/2006/relationships/printerSettings" Target="../printerSettings/printerSettings441.bin"/><Relationship Id="rId12" Type="http://schemas.openxmlformats.org/officeDocument/2006/relationships/printerSettings" Target="../printerSettings/printerSettings446.bin"/><Relationship Id="rId17" Type="http://schemas.openxmlformats.org/officeDocument/2006/relationships/printerSettings" Target="../printerSettings/printerSettings451.bin"/><Relationship Id="rId2" Type="http://schemas.openxmlformats.org/officeDocument/2006/relationships/printerSettings" Target="../printerSettings/printerSettings436.bin"/><Relationship Id="rId16" Type="http://schemas.openxmlformats.org/officeDocument/2006/relationships/printerSettings" Target="../printerSettings/printerSettings450.bin"/><Relationship Id="rId20" Type="http://schemas.openxmlformats.org/officeDocument/2006/relationships/printerSettings" Target="../printerSettings/printerSettings454.bin"/><Relationship Id="rId1" Type="http://schemas.openxmlformats.org/officeDocument/2006/relationships/printerSettings" Target="../printerSettings/printerSettings435.bin"/><Relationship Id="rId6" Type="http://schemas.openxmlformats.org/officeDocument/2006/relationships/printerSettings" Target="../printerSettings/printerSettings440.bin"/><Relationship Id="rId11" Type="http://schemas.openxmlformats.org/officeDocument/2006/relationships/printerSettings" Target="../printerSettings/printerSettings445.bin"/><Relationship Id="rId5" Type="http://schemas.openxmlformats.org/officeDocument/2006/relationships/printerSettings" Target="../printerSettings/printerSettings439.bin"/><Relationship Id="rId15" Type="http://schemas.openxmlformats.org/officeDocument/2006/relationships/printerSettings" Target="../printerSettings/printerSettings449.bin"/><Relationship Id="rId10" Type="http://schemas.openxmlformats.org/officeDocument/2006/relationships/printerSettings" Target="../printerSettings/printerSettings444.bin"/><Relationship Id="rId19" Type="http://schemas.openxmlformats.org/officeDocument/2006/relationships/printerSettings" Target="../printerSettings/printerSettings453.bin"/><Relationship Id="rId4" Type="http://schemas.openxmlformats.org/officeDocument/2006/relationships/printerSettings" Target="../printerSettings/printerSettings438.bin"/><Relationship Id="rId9" Type="http://schemas.openxmlformats.org/officeDocument/2006/relationships/printerSettings" Target="../printerSettings/printerSettings443.bin"/><Relationship Id="rId14" Type="http://schemas.openxmlformats.org/officeDocument/2006/relationships/printerSettings" Target="../printerSettings/printerSettings448.bin"/><Relationship Id="rId22"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6.bin"/><Relationship Id="rId13" Type="http://schemas.openxmlformats.org/officeDocument/2006/relationships/drawing" Target="../drawings/drawing3.xml"/><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12" Type="http://schemas.openxmlformats.org/officeDocument/2006/relationships/printerSettings" Target="../printerSettings/printerSettings40.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11" Type="http://schemas.openxmlformats.org/officeDocument/2006/relationships/printerSettings" Target="../printerSettings/printerSettings39.bin"/><Relationship Id="rId5" Type="http://schemas.openxmlformats.org/officeDocument/2006/relationships/printerSettings" Target="../printerSettings/printerSettings33.bin"/><Relationship Id="rId10" Type="http://schemas.openxmlformats.org/officeDocument/2006/relationships/printerSettings" Target="../printerSettings/printerSettings38.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 Id="rId14"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3" Type="http://schemas.openxmlformats.org/officeDocument/2006/relationships/printerSettings" Target="../printerSettings/printerSettings458.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2" Type="http://schemas.openxmlformats.org/officeDocument/2006/relationships/printerSettings" Target="../printerSettings/printerSettings457.bin"/><Relationship Id="rId16" Type="http://schemas.openxmlformats.org/officeDocument/2006/relationships/table" Target="../tables/table10.xml"/><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5" Type="http://schemas.openxmlformats.org/officeDocument/2006/relationships/printerSettings" Target="../printerSettings/printerSettings460.bin"/><Relationship Id="rId15" Type="http://schemas.openxmlformats.org/officeDocument/2006/relationships/drawing" Target="../drawings/drawing28.xml"/><Relationship Id="rId10" Type="http://schemas.openxmlformats.org/officeDocument/2006/relationships/printerSettings" Target="../printerSettings/printerSettings465.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77.bin"/><Relationship Id="rId13" Type="http://schemas.openxmlformats.org/officeDocument/2006/relationships/printerSettings" Target="../printerSettings/printerSettings482.bin"/><Relationship Id="rId18" Type="http://schemas.openxmlformats.org/officeDocument/2006/relationships/printerSettings" Target="../printerSettings/printerSettings487.bin"/><Relationship Id="rId3" Type="http://schemas.openxmlformats.org/officeDocument/2006/relationships/printerSettings" Target="../printerSettings/printerSettings472.bin"/><Relationship Id="rId21" Type="http://schemas.openxmlformats.org/officeDocument/2006/relationships/printerSettings" Target="../printerSettings/printerSettings490.bin"/><Relationship Id="rId7" Type="http://schemas.openxmlformats.org/officeDocument/2006/relationships/printerSettings" Target="../printerSettings/printerSettings476.bin"/><Relationship Id="rId12" Type="http://schemas.openxmlformats.org/officeDocument/2006/relationships/printerSettings" Target="../printerSettings/printerSettings481.bin"/><Relationship Id="rId17" Type="http://schemas.openxmlformats.org/officeDocument/2006/relationships/printerSettings" Target="../printerSettings/printerSettings486.bin"/><Relationship Id="rId2" Type="http://schemas.openxmlformats.org/officeDocument/2006/relationships/printerSettings" Target="../printerSettings/printerSettings471.bin"/><Relationship Id="rId16" Type="http://schemas.openxmlformats.org/officeDocument/2006/relationships/printerSettings" Target="../printerSettings/printerSettings485.bin"/><Relationship Id="rId20" Type="http://schemas.openxmlformats.org/officeDocument/2006/relationships/printerSettings" Target="../printerSettings/printerSettings489.bin"/><Relationship Id="rId1" Type="http://schemas.openxmlformats.org/officeDocument/2006/relationships/printerSettings" Target="../printerSettings/printerSettings470.bin"/><Relationship Id="rId6" Type="http://schemas.openxmlformats.org/officeDocument/2006/relationships/printerSettings" Target="../printerSettings/printerSettings475.bin"/><Relationship Id="rId11" Type="http://schemas.openxmlformats.org/officeDocument/2006/relationships/printerSettings" Target="../printerSettings/printerSettings480.bin"/><Relationship Id="rId5" Type="http://schemas.openxmlformats.org/officeDocument/2006/relationships/printerSettings" Target="../printerSettings/printerSettings474.bin"/><Relationship Id="rId15" Type="http://schemas.openxmlformats.org/officeDocument/2006/relationships/printerSettings" Target="../printerSettings/printerSettings484.bin"/><Relationship Id="rId10" Type="http://schemas.openxmlformats.org/officeDocument/2006/relationships/printerSettings" Target="../printerSettings/printerSettings479.bin"/><Relationship Id="rId19" Type="http://schemas.openxmlformats.org/officeDocument/2006/relationships/printerSettings" Target="../printerSettings/printerSettings488.bin"/><Relationship Id="rId4" Type="http://schemas.openxmlformats.org/officeDocument/2006/relationships/printerSettings" Target="../printerSettings/printerSettings473.bin"/><Relationship Id="rId9" Type="http://schemas.openxmlformats.org/officeDocument/2006/relationships/printerSettings" Target="../printerSettings/printerSettings478.bin"/><Relationship Id="rId14" Type="http://schemas.openxmlformats.org/officeDocument/2006/relationships/printerSettings" Target="../printerSettings/printerSettings483.bin"/><Relationship Id="rId22"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491.bin"/><Relationship Id="rId2" Type="http://schemas.openxmlformats.org/officeDocument/2006/relationships/hyperlink" Target="http://tcelis.cenelec.be/pls/portal30/CELISPROC.RPT_WEB_GROUP_D.SHOW?p_arg_names=gr_kbasgr&amp;p_arg_values=505" TargetMode="External"/><Relationship Id="rId1" Type="http://schemas.openxmlformats.org/officeDocument/2006/relationships/hyperlink" Target="http://tcelis.cenelec.be/pls/portal30/CELISPROC.RPT_WEB_PROJECT_D.SHOW?p_arg_names=project_number&amp;p_arg_values=22482" TargetMode="External"/><Relationship Id="rId5" Type="http://schemas.openxmlformats.org/officeDocument/2006/relationships/table" Target="../tables/table11.xm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31.xml"/><Relationship Id="rId3" Type="http://schemas.openxmlformats.org/officeDocument/2006/relationships/printerSettings" Target="../printerSettings/printerSettings494.bin"/><Relationship Id="rId7" Type="http://schemas.openxmlformats.org/officeDocument/2006/relationships/printerSettings" Target="../printerSettings/printerSettings498.bin"/><Relationship Id="rId2" Type="http://schemas.openxmlformats.org/officeDocument/2006/relationships/printerSettings" Target="../printerSettings/printerSettings493.bin"/><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5" Type="http://schemas.openxmlformats.org/officeDocument/2006/relationships/printerSettings" Target="../printerSettings/printerSettings496.bin"/><Relationship Id="rId4" Type="http://schemas.openxmlformats.org/officeDocument/2006/relationships/printerSettings" Target="../printerSettings/printerSettings495.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506.bin"/><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3" Type="http://schemas.openxmlformats.org/officeDocument/2006/relationships/printerSettings" Target="../printerSettings/printerSettings501.bin"/><Relationship Id="rId21" Type="http://schemas.openxmlformats.org/officeDocument/2006/relationships/printerSettings" Target="../printerSettings/printerSettings519.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0" Type="http://schemas.openxmlformats.org/officeDocument/2006/relationships/printerSettings" Target="../printerSettings/printerSettings518.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5" Type="http://schemas.openxmlformats.org/officeDocument/2006/relationships/printerSettings" Target="../printerSettings/printerSettings503.bin"/><Relationship Id="rId15" Type="http://schemas.openxmlformats.org/officeDocument/2006/relationships/printerSettings" Target="../printerSettings/printerSettings513.bin"/><Relationship Id="rId23" Type="http://schemas.openxmlformats.org/officeDocument/2006/relationships/table" Target="../tables/table12.xml"/><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527.bin"/><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printerSettings" Target="../printerSettings/printerSettings53.bin"/><Relationship Id="rId18" Type="http://schemas.openxmlformats.org/officeDocument/2006/relationships/printerSettings" Target="../printerSettings/printerSettings58.bin"/><Relationship Id="rId3" Type="http://schemas.openxmlformats.org/officeDocument/2006/relationships/printerSettings" Target="../printerSettings/printerSettings43.bin"/><Relationship Id="rId21" Type="http://schemas.openxmlformats.org/officeDocument/2006/relationships/printerSettings" Target="../printerSettings/printerSettings61.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17" Type="http://schemas.openxmlformats.org/officeDocument/2006/relationships/printerSettings" Target="../printerSettings/printerSettings57.bin"/><Relationship Id="rId2" Type="http://schemas.openxmlformats.org/officeDocument/2006/relationships/printerSettings" Target="../printerSettings/printerSettings42.bin"/><Relationship Id="rId16" Type="http://schemas.openxmlformats.org/officeDocument/2006/relationships/printerSettings" Target="../printerSettings/printerSettings56.bin"/><Relationship Id="rId20" Type="http://schemas.openxmlformats.org/officeDocument/2006/relationships/printerSettings" Target="../printerSettings/printerSettings60.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printerSettings" Target="../printerSettings/printerSettings55.bin"/><Relationship Id="rId23" Type="http://schemas.openxmlformats.org/officeDocument/2006/relationships/table" Target="../tables/table2.xml"/><Relationship Id="rId10" Type="http://schemas.openxmlformats.org/officeDocument/2006/relationships/printerSettings" Target="../printerSettings/printerSettings50.bin"/><Relationship Id="rId19" Type="http://schemas.openxmlformats.org/officeDocument/2006/relationships/printerSettings" Target="../printerSettings/printerSettings59.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4.bin"/><Relationship Id="rId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69.bin"/><Relationship Id="rId13" Type="http://schemas.openxmlformats.org/officeDocument/2006/relationships/printerSettings" Target="../printerSettings/printerSettings74.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12" Type="http://schemas.openxmlformats.org/officeDocument/2006/relationships/printerSettings" Target="../printerSettings/printerSettings73.bin"/><Relationship Id="rId2" Type="http://schemas.openxmlformats.org/officeDocument/2006/relationships/printerSettings" Target="../printerSettings/printerSettings63.bin"/><Relationship Id="rId16" Type="http://schemas.openxmlformats.org/officeDocument/2006/relationships/table" Target="../tables/table3.xml"/><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11" Type="http://schemas.openxmlformats.org/officeDocument/2006/relationships/printerSettings" Target="../printerSettings/printerSettings72.bin"/><Relationship Id="rId5" Type="http://schemas.openxmlformats.org/officeDocument/2006/relationships/printerSettings" Target="../printerSettings/printerSettings66.bin"/><Relationship Id="rId15" Type="http://schemas.openxmlformats.org/officeDocument/2006/relationships/drawing" Target="../drawings/drawing5.xml"/><Relationship Id="rId10" Type="http://schemas.openxmlformats.org/officeDocument/2006/relationships/printerSettings" Target="../printerSettings/printerSettings71.bin"/><Relationship Id="rId4" Type="http://schemas.openxmlformats.org/officeDocument/2006/relationships/printerSettings" Target="../printerSettings/printerSettings65.bin"/><Relationship Id="rId9" Type="http://schemas.openxmlformats.org/officeDocument/2006/relationships/printerSettings" Target="../printerSettings/printerSettings70.bin"/><Relationship Id="rId14" Type="http://schemas.openxmlformats.org/officeDocument/2006/relationships/printerSettings" Target="../printerSettings/printerSettings7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5" Type="http://schemas.openxmlformats.org/officeDocument/2006/relationships/printerSettings" Target="../printerSettings/printerSettings80.bin"/><Relationship Id="rId15" Type="http://schemas.openxmlformats.org/officeDocument/2006/relationships/drawing" Target="../drawings/drawing6.xml"/><Relationship Id="rId10" Type="http://schemas.openxmlformats.org/officeDocument/2006/relationships/printerSettings" Target="../printerSettings/printerSettings85.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7.bin"/><Relationship Id="rId13" Type="http://schemas.openxmlformats.org/officeDocument/2006/relationships/printerSettings" Target="../printerSettings/printerSettings102.bin"/><Relationship Id="rId18" Type="http://schemas.openxmlformats.org/officeDocument/2006/relationships/printerSettings" Target="../printerSettings/printerSettings107.bin"/><Relationship Id="rId3" Type="http://schemas.openxmlformats.org/officeDocument/2006/relationships/printerSettings" Target="../printerSettings/printerSettings92.bin"/><Relationship Id="rId21" Type="http://schemas.openxmlformats.org/officeDocument/2006/relationships/printerSettings" Target="../printerSettings/printerSettings110.bin"/><Relationship Id="rId7" Type="http://schemas.openxmlformats.org/officeDocument/2006/relationships/printerSettings" Target="../printerSettings/printerSettings96.bin"/><Relationship Id="rId12" Type="http://schemas.openxmlformats.org/officeDocument/2006/relationships/printerSettings" Target="../printerSettings/printerSettings101.bin"/><Relationship Id="rId17" Type="http://schemas.openxmlformats.org/officeDocument/2006/relationships/printerSettings" Target="../printerSettings/printerSettings106.bin"/><Relationship Id="rId2" Type="http://schemas.openxmlformats.org/officeDocument/2006/relationships/printerSettings" Target="../printerSettings/printerSettings91.bin"/><Relationship Id="rId16" Type="http://schemas.openxmlformats.org/officeDocument/2006/relationships/printerSettings" Target="../printerSettings/printerSettings105.bin"/><Relationship Id="rId20" Type="http://schemas.openxmlformats.org/officeDocument/2006/relationships/printerSettings" Target="../printerSettings/printerSettings109.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11" Type="http://schemas.openxmlformats.org/officeDocument/2006/relationships/printerSettings" Target="../printerSettings/printerSettings100.bin"/><Relationship Id="rId5" Type="http://schemas.openxmlformats.org/officeDocument/2006/relationships/printerSettings" Target="../printerSettings/printerSettings94.bin"/><Relationship Id="rId15" Type="http://schemas.openxmlformats.org/officeDocument/2006/relationships/printerSettings" Target="../printerSettings/printerSettings104.bin"/><Relationship Id="rId23" Type="http://schemas.openxmlformats.org/officeDocument/2006/relationships/table" Target="../tables/table4.xml"/><Relationship Id="rId10" Type="http://schemas.openxmlformats.org/officeDocument/2006/relationships/printerSettings" Target="../printerSettings/printerSettings99.bin"/><Relationship Id="rId19" Type="http://schemas.openxmlformats.org/officeDocument/2006/relationships/printerSettings" Target="../printerSettings/printerSettings108.bin"/><Relationship Id="rId4" Type="http://schemas.openxmlformats.org/officeDocument/2006/relationships/printerSettings" Target="../printerSettings/printerSettings93.bin"/><Relationship Id="rId9" Type="http://schemas.openxmlformats.org/officeDocument/2006/relationships/printerSettings" Target="../printerSettings/printerSettings98.bin"/><Relationship Id="rId14" Type="http://schemas.openxmlformats.org/officeDocument/2006/relationships/printerSettings" Target="../printerSettings/printerSettings103.bin"/><Relationship Id="rId2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8.bin"/><Relationship Id="rId13" Type="http://schemas.openxmlformats.org/officeDocument/2006/relationships/printerSettings" Target="../printerSettings/printerSettings123.bin"/><Relationship Id="rId18" Type="http://schemas.openxmlformats.org/officeDocument/2006/relationships/printerSettings" Target="../printerSettings/printerSettings128.bin"/><Relationship Id="rId3" Type="http://schemas.openxmlformats.org/officeDocument/2006/relationships/printerSettings" Target="../printerSettings/printerSettings113.bin"/><Relationship Id="rId21" Type="http://schemas.openxmlformats.org/officeDocument/2006/relationships/printerSettings" Target="../printerSettings/printerSettings131.bin"/><Relationship Id="rId7" Type="http://schemas.openxmlformats.org/officeDocument/2006/relationships/printerSettings" Target="../printerSettings/printerSettings117.bin"/><Relationship Id="rId12" Type="http://schemas.openxmlformats.org/officeDocument/2006/relationships/printerSettings" Target="../printerSettings/printerSettings122.bin"/><Relationship Id="rId17" Type="http://schemas.openxmlformats.org/officeDocument/2006/relationships/printerSettings" Target="../printerSettings/printerSettings127.bin"/><Relationship Id="rId2" Type="http://schemas.openxmlformats.org/officeDocument/2006/relationships/printerSettings" Target="../printerSettings/printerSettings112.bin"/><Relationship Id="rId16" Type="http://schemas.openxmlformats.org/officeDocument/2006/relationships/printerSettings" Target="../printerSettings/printerSettings126.bin"/><Relationship Id="rId20" Type="http://schemas.openxmlformats.org/officeDocument/2006/relationships/printerSettings" Target="../printerSettings/printerSettings130.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11" Type="http://schemas.openxmlformats.org/officeDocument/2006/relationships/printerSettings" Target="../printerSettings/printerSettings121.bin"/><Relationship Id="rId5" Type="http://schemas.openxmlformats.org/officeDocument/2006/relationships/printerSettings" Target="../printerSettings/printerSettings115.bin"/><Relationship Id="rId15" Type="http://schemas.openxmlformats.org/officeDocument/2006/relationships/printerSettings" Target="../printerSettings/printerSettings125.bin"/><Relationship Id="rId10" Type="http://schemas.openxmlformats.org/officeDocument/2006/relationships/printerSettings" Target="../printerSettings/printerSettings120.bin"/><Relationship Id="rId19" Type="http://schemas.openxmlformats.org/officeDocument/2006/relationships/printerSettings" Target="../printerSettings/printerSettings129.bin"/><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 Id="rId14" Type="http://schemas.openxmlformats.org/officeDocument/2006/relationships/printerSettings" Target="../printerSettings/printerSettings124.bin"/><Relationship Id="rId2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printerSettings" Target="../printerSettings/printerSettings144.bin"/><Relationship Id="rId18" Type="http://schemas.openxmlformats.org/officeDocument/2006/relationships/printerSettings" Target="../printerSettings/printerSettings149.bin"/><Relationship Id="rId3" Type="http://schemas.openxmlformats.org/officeDocument/2006/relationships/printerSettings" Target="../printerSettings/printerSettings134.bin"/><Relationship Id="rId21" Type="http://schemas.openxmlformats.org/officeDocument/2006/relationships/printerSettings" Target="../printerSettings/printerSettings152.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17" Type="http://schemas.openxmlformats.org/officeDocument/2006/relationships/printerSettings" Target="../printerSettings/printerSettings148.bin"/><Relationship Id="rId2" Type="http://schemas.openxmlformats.org/officeDocument/2006/relationships/printerSettings" Target="../printerSettings/printerSettings133.bin"/><Relationship Id="rId16" Type="http://schemas.openxmlformats.org/officeDocument/2006/relationships/printerSettings" Target="../printerSettings/printerSettings147.bin"/><Relationship Id="rId20" Type="http://schemas.openxmlformats.org/officeDocument/2006/relationships/printerSettings" Target="../printerSettings/printerSettings151.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5" Type="http://schemas.openxmlformats.org/officeDocument/2006/relationships/printerSettings" Target="../printerSettings/printerSettings146.bin"/><Relationship Id="rId10" Type="http://schemas.openxmlformats.org/officeDocument/2006/relationships/printerSettings" Target="../printerSettings/printerSettings141.bin"/><Relationship Id="rId19" Type="http://schemas.openxmlformats.org/officeDocument/2006/relationships/printerSettings" Target="../printerSettings/printerSettings150.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4" Type="http://schemas.openxmlformats.org/officeDocument/2006/relationships/printerSettings" Target="../printerSettings/printerSettings145.bin"/><Relationship Id="rId2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107"/>
  <sheetViews>
    <sheetView showGridLines="0" tabSelected="1" workbookViewId="0">
      <pane ySplit="1" topLeftCell="A2" activePane="bottomLeft" state="frozenSplit"/>
      <selection pane="bottomLeft" activeCell="C92" sqref="C92"/>
    </sheetView>
  </sheetViews>
  <sheetFormatPr defaultColWidth="9.140625" defaultRowHeight="12.75" x14ac:dyDescent="0.2"/>
  <cols>
    <col min="1" max="1" width="17.5703125" style="2" customWidth="1"/>
    <col min="2" max="2" width="11.5703125" style="2" customWidth="1"/>
    <col min="3" max="3" width="41.140625" style="2" customWidth="1"/>
    <col min="4" max="4" width="11.5703125" style="2" customWidth="1"/>
    <col min="5" max="5" width="26" style="2" customWidth="1"/>
    <col min="6" max="8" width="11.5703125" style="2" customWidth="1"/>
    <col min="9" max="9" width="12" style="2" customWidth="1"/>
    <col min="10" max="16384" width="9.140625" style="2"/>
  </cols>
  <sheetData>
    <row r="1" spans="1:8" ht="27" customHeight="1" x14ac:dyDescent="0.2">
      <c r="A1" s="94"/>
      <c r="B1" s="41"/>
      <c r="C1" s="1331" t="s">
        <v>602</v>
      </c>
      <c r="D1" s="1331"/>
      <c r="E1" s="1331"/>
      <c r="F1" s="1331"/>
      <c r="G1" s="94"/>
      <c r="H1" s="94"/>
    </row>
    <row r="2" spans="1:8" ht="0.95" customHeight="1" thickBot="1" x14ac:dyDescent="0.25">
      <c r="A2" s="94"/>
      <c r="B2" s="94"/>
      <c r="C2" s="94"/>
      <c r="D2" s="94"/>
      <c r="E2" s="94"/>
      <c r="F2" s="94"/>
      <c r="G2" s="94"/>
      <c r="H2" s="94"/>
    </row>
    <row r="3" spans="1:8" ht="16.350000000000001" customHeight="1" thickBot="1" x14ac:dyDescent="0.25">
      <c r="A3" s="1328" t="s">
        <v>78</v>
      </c>
      <c r="B3" s="1328"/>
      <c r="C3" s="1336" t="s">
        <v>408</v>
      </c>
      <c r="D3" s="1337"/>
      <c r="E3" s="1337"/>
      <c r="F3" s="1338"/>
      <c r="G3" s="94"/>
      <c r="H3" s="94"/>
    </row>
    <row r="4" spans="1:8" ht="16.350000000000001" customHeight="1" x14ac:dyDescent="0.2">
      <c r="A4" s="1328" t="s">
        <v>79</v>
      </c>
      <c r="B4" s="1328"/>
      <c r="C4" s="1333" t="s">
        <v>42</v>
      </c>
      <c r="D4" s="1333"/>
      <c r="E4" s="1333"/>
      <c r="F4" s="1333"/>
      <c r="G4" s="94"/>
      <c r="H4" s="94"/>
    </row>
    <row r="5" spans="1:8" ht="16.350000000000001" customHeight="1" x14ac:dyDescent="0.2">
      <c r="A5" s="1328" t="s">
        <v>80</v>
      </c>
      <c r="B5" s="1328"/>
      <c r="C5" s="1333"/>
      <c r="D5" s="1333"/>
      <c r="E5" s="1333"/>
      <c r="F5" s="1333"/>
      <c r="G5" s="94"/>
      <c r="H5" s="94"/>
    </row>
    <row r="6" spans="1:8" x14ac:dyDescent="0.2">
      <c r="A6" s="1328" t="s">
        <v>81</v>
      </c>
      <c r="B6" s="1328"/>
      <c r="C6" s="89">
        <v>2</v>
      </c>
      <c r="D6" s="1333"/>
      <c r="E6" s="1333"/>
      <c r="F6" s="11"/>
      <c r="G6" s="94"/>
      <c r="H6" s="94"/>
    </row>
    <row r="7" spans="1:8" x14ac:dyDescent="0.2">
      <c r="A7" s="1334" t="s">
        <v>15</v>
      </c>
      <c r="B7" s="1334"/>
      <c r="C7" s="292"/>
      <c r="D7" s="1335"/>
      <c r="E7" s="1335"/>
      <c r="F7" s="11"/>
      <c r="G7" s="94"/>
      <c r="H7" s="94"/>
    </row>
    <row r="8" spans="1:8" ht="18" customHeight="1" x14ac:dyDescent="0.2">
      <c r="A8" s="1328" t="s">
        <v>82</v>
      </c>
      <c r="B8" s="1328"/>
      <c r="C8" s="1328"/>
      <c r="D8" s="1328"/>
      <c r="E8" s="1328"/>
      <c r="F8" s="1328"/>
      <c r="G8" s="94"/>
      <c r="H8" s="94"/>
    </row>
    <row r="9" spans="1:8" s="6" customFormat="1" ht="39" customHeight="1" x14ac:dyDescent="0.2">
      <c r="A9" s="1" t="s">
        <v>299</v>
      </c>
      <c r="B9" s="1"/>
      <c r="C9" s="1332" t="s">
        <v>491</v>
      </c>
      <c r="D9" s="1327"/>
      <c r="E9" s="1327"/>
      <c r="F9" s="1327"/>
      <c r="G9" s="95"/>
      <c r="H9" s="95"/>
    </row>
    <row r="10" spans="1:8" ht="26.25" customHeight="1" thickBot="1" x14ac:dyDescent="0.25">
      <c r="A10" s="1339" t="s">
        <v>300</v>
      </c>
      <c r="B10" s="1339"/>
      <c r="C10" s="1339"/>
      <c r="D10" s="1339"/>
      <c r="E10" s="1339"/>
      <c r="F10" s="1339"/>
      <c r="G10" s="1326"/>
      <c r="H10" s="1326"/>
    </row>
    <row r="11" spans="1:8" s="6" customFormat="1" ht="23.25" thickBot="1" x14ac:dyDescent="0.25">
      <c r="A11" s="3" t="s">
        <v>301</v>
      </c>
      <c r="B11" s="4" t="s">
        <v>302</v>
      </c>
      <c r="C11" s="57" t="s">
        <v>254</v>
      </c>
      <c r="D11" s="57" t="s">
        <v>303</v>
      </c>
      <c r="E11" s="5" t="s">
        <v>255</v>
      </c>
      <c r="F11" s="56"/>
    </row>
    <row r="12" spans="1:8" s="8" customFormat="1" x14ac:dyDescent="0.2">
      <c r="A12" s="60" t="s">
        <v>410</v>
      </c>
      <c r="B12" s="60" t="s">
        <v>409</v>
      </c>
      <c r="C12" s="18" t="s">
        <v>411</v>
      </c>
      <c r="D12" s="60" t="s">
        <v>330</v>
      </c>
      <c r="E12" s="61" t="s">
        <v>508</v>
      </c>
      <c r="F12" s="83"/>
    </row>
    <row r="13" spans="1:8" s="8" customFormat="1" x14ac:dyDescent="0.2">
      <c r="A13" s="60" t="s">
        <v>412</v>
      </c>
      <c r="B13" s="60" t="s">
        <v>50</v>
      </c>
      <c r="C13" s="18" t="s">
        <v>461</v>
      </c>
      <c r="D13" s="60" t="s">
        <v>497</v>
      </c>
      <c r="E13" s="61">
        <v>38754</v>
      </c>
      <c r="F13" s="83"/>
    </row>
    <row r="14" spans="1:8" s="8" customFormat="1" ht="22.5" x14ac:dyDescent="0.2">
      <c r="A14" s="60" t="s">
        <v>392</v>
      </c>
      <c r="B14" s="60" t="s">
        <v>50</v>
      </c>
      <c r="C14" s="18" t="s">
        <v>393</v>
      </c>
      <c r="D14" s="60" t="s">
        <v>497</v>
      </c>
      <c r="E14" s="61">
        <v>41153</v>
      </c>
      <c r="F14" s="83"/>
    </row>
    <row r="15" spans="1:8" s="8" customFormat="1" ht="22.5" x14ac:dyDescent="0.2">
      <c r="A15" s="60" t="s">
        <v>413</v>
      </c>
      <c r="B15" s="60" t="s">
        <v>50</v>
      </c>
      <c r="C15" s="18" t="s">
        <v>490</v>
      </c>
      <c r="D15" s="60" t="s">
        <v>497</v>
      </c>
      <c r="E15" s="61">
        <v>38260</v>
      </c>
      <c r="F15" s="83"/>
    </row>
    <row r="16" spans="1:8" s="8" customFormat="1" x14ac:dyDescent="0.2">
      <c r="A16" s="9"/>
      <c r="B16" s="9"/>
      <c r="C16" s="9"/>
      <c r="D16" s="9"/>
      <c r="E16" s="9"/>
      <c r="F16" s="10"/>
    </row>
    <row r="17" spans="1:9" ht="13.5" thickBot="1" x14ac:dyDescent="0.25">
      <c r="A17" s="1339" t="s">
        <v>310</v>
      </c>
      <c r="B17" s="1339"/>
      <c r="C17" s="1339"/>
      <c r="D17" s="1339"/>
      <c r="E17" s="1339"/>
      <c r="F17" s="1339"/>
      <c r="G17" s="1326"/>
      <c r="H17" s="1326"/>
    </row>
    <row r="18" spans="1:9" s="6" customFormat="1" ht="13.5" thickBot="1" x14ac:dyDescent="0.25">
      <c r="A18" s="3" t="s">
        <v>301</v>
      </c>
      <c r="B18" s="4" t="s">
        <v>302</v>
      </c>
      <c r="C18" s="5" t="s">
        <v>254</v>
      </c>
      <c r="D18" s="56"/>
      <c r="E18" s="56"/>
      <c r="G18" s="102"/>
      <c r="H18" s="102"/>
      <c r="I18" s="102"/>
    </row>
    <row r="19" spans="1:9" s="8" customFormat="1" x14ac:dyDescent="0.2">
      <c r="A19" s="60"/>
      <c r="B19" s="81"/>
      <c r="C19" s="16"/>
      <c r="D19" s="62"/>
      <c r="E19" s="63"/>
      <c r="G19" s="102"/>
      <c r="H19" s="102"/>
      <c r="I19" s="102"/>
    </row>
    <row r="20" spans="1:9" s="8" customFormat="1" x14ac:dyDescent="0.2">
      <c r="A20" s="60"/>
      <c r="B20" s="81"/>
      <c r="C20" s="16"/>
      <c r="D20" s="62"/>
      <c r="E20" s="63"/>
      <c r="G20" s="102"/>
      <c r="H20" s="102"/>
      <c r="I20" s="102"/>
    </row>
    <row r="21" spans="1:9" s="8" customFormat="1" x14ac:dyDescent="0.2">
      <c r="A21" s="9"/>
      <c r="B21" s="9"/>
      <c r="C21" s="9"/>
      <c r="D21" s="9"/>
      <c r="E21" s="9"/>
      <c r="F21" s="10"/>
    </row>
    <row r="22" spans="1:9" s="6" customFormat="1" x14ac:dyDescent="0.2">
      <c r="A22" s="1327" t="s">
        <v>284</v>
      </c>
      <c r="B22" s="1327"/>
      <c r="C22" s="1327"/>
      <c r="D22" s="1327"/>
      <c r="E22" s="1327"/>
      <c r="F22" s="1327"/>
      <c r="G22" s="1326"/>
      <c r="H22" s="1326"/>
    </row>
    <row r="23" spans="1:9" x14ac:dyDescent="0.2">
      <c r="A23" s="1333"/>
      <c r="B23" s="1333"/>
      <c r="C23" s="11"/>
      <c r="D23" s="1333"/>
      <c r="E23" s="1333"/>
      <c r="F23" s="11"/>
    </row>
    <row r="24" spans="1:9" x14ac:dyDescent="0.2">
      <c r="A24" s="1333"/>
      <c r="B24" s="1333"/>
      <c r="C24" s="11"/>
      <c r="D24" s="1333"/>
      <c r="E24" s="1333"/>
      <c r="F24" s="11"/>
      <c r="G24" s="94"/>
      <c r="H24" s="94"/>
    </row>
    <row r="25" spans="1:9" s="12" customFormat="1" ht="18" customHeight="1" x14ac:dyDescent="0.2">
      <c r="A25" s="1345" t="s">
        <v>5030</v>
      </c>
      <c r="B25" s="1345"/>
      <c r="C25" s="1345"/>
      <c r="D25" s="1345"/>
      <c r="E25" s="1345"/>
      <c r="F25" s="1345"/>
    </row>
    <row r="26" spans="1:9" ht="31.5" customHeight="1" x14ac:dyDescent="0.2">
      <c r="A26" s="1327" t="s">
        <v>389</v>
      </c>
      <c r="B26" s="1327"/>
      <c r="C26" s="1327"/>
      <c r="E26" s="13"/>
      <c r="F26" s="6"/>
      <c r="G26" s="1326"/>
      <c r="H26" s="1326"/>
    </row>
    <row r="27" spans="1:9" s="6" customFormat="1" ht="24.75" customHeight="1" x14ac:dyDescent="0.2">
      <c r="A27" s="298" t="s">
        <v>398</v>
      </c>
      <c r="B27" s="298" t="s">
        <v>525</v>
      </c>
      <c r="C27" s="299" t="s">
        <v>83</v>
      </c>
      <c r="D27" s="299" t="s">
        <v>48</v>
      </c>
      <c r="E27" s="300" t="s">
        <v>94</v>
      </c>
      <c r="F27" s="56"/>
      <c r="G27" s="56"/>
      <c r="H27" s="56"/>
    </row>
    <row r="28" spans="1:9" s="257" customFormat="1" ht="41.25" customHeight="1" x14ac:dyDescent="0.2">
      <c r="A28" s="936" t="s">
        <v>903</v>
      </c>
      <c r="B28" s="936" t="s">
        <v>902</v>
      </c>
      <c r="C28" s="1095" t="s">
        <v>904</v>
      </c>
      <c r="D28" s="936" t="s">
        <v>458</v>
      </c>
      <c r="E28" s="850" t="s">
        <v>1004</v>
      </c>
      <c r="F28" s="255"/>
      <c r="G28" s="256"/>
      <c r="H28" s="256"/>
    </row>
    <row r="29" spans="1:9" s="257" customFormat="1" ht="30" customHeight="1" x14ac:dyDescent="0.2">
      <c r="A29" s="936" t="s">
        <v>5033</v>
      </c>
      <c r="B29" s="936" t="s">
        <v>5031</v>
      </c>
      <c r="C29" s="1095" t="s">
        <v>5035</v>
      </c>
      <c r="D29" s="936" t="s">
        <v>41</v>
      </c>
      <c r="E29" s="850" t="s">
        <v>1004</v>
      </c>
      <c r="F29" s="255"/>
      <c r="G29" s="256"/>
      <c r="H29" s="256"/>
    </row>
    <row r="30" spans="1:9" s="257" customFormat="1" ht="40.5" customHeight="1" x14ac:dyDescent="0.2">
      <c r="A30" s="936" t="s">
        <v>5034</v>
      </c>
      <c r="B30" s="936" t="s">
        <v>5032</v>
      </c>
      <c r="C30" s="1095" t="s">
        <v>5036</v>
      </c>
      <c r="D30" s="936" t="s">
        <v>1496</v>
      </c>
      <c r="E30" s="850" t="s">
        <v>1004</v>
      </c>
      <c r="F30" s="258"/>
      <c r="G30" s="256"/>
      <c r="H30" s="256"/>
    </row>
    <row r="31" spans="1:9" s="257" customFormat="1" ht="18.75" customHeight="1" x14ac:dyDescent="0.2">
      <c r="A31" s="936" t="s">
        <v>861</v>
      </c>
      <c r="B31" s="936" t="s">
        <v>860</v>
      </c>
      <c r="C31" s="1095" t="s">
        <v>862</v>
      </c>
      <c r="D31" s="936" t="s">
        <v>1496</v>
      </c>
      <c r="E31" s="850" t="s">
        <v>1004</v>
      </c>
      <c r="F31" s="258"/>
      <c r="G31" s="256"/>
      <c r="H31" s="256"/>
    </row>
    <row r="32" spans="1:9" s="257" customFormat="1" ht="23.25" customHeight="1" x14ac:dyDescent="0.2">
      <c r="A32" s="936" t="s">
        <v>5063</v>
      </c>
      <c r="B32" s="936" t="s">
        <v>5091</v>
      </c>
      <c r="C32" s="1095" t="s">
        <v>5037</v>
      </c>
      <c r="D32" s="936" t="s">
        <v>498</v>
      </c>
      <c r="E32" s="850" t="s">
        <v>1003</v>
      </c>
      <c r="F32" s="258"/>
      <c r="G32" s="256"/>
      <c r="H32" s="256"/>
    </row>
    <row r="33" spans="1:8" s="257" customFormat="1" ht="38.25" customHeight="1" x14ac:dyDescent="0.2">
      <c r="A33" s="936" t="s">
        <v>5064</v>
      </c>
      <c r="B33" s="936" t="s">
        <v>5092</v>
      </c>
      <c r="C33" s="1095" t="s">
        <v>5038</v>
      </c>
      <c r="D33" s="936" t="s">
        <v>498</v>
      </c>
      <c r="E33" s="850" t="s">
        <v>1004</v>
      </c>
      <c r="F33" s="258"/>
      <c r="G33" s="256"/>
      <c r="H33" s="256"/>
    </row>
    <row r="34" spans="1:8" s="257" customFormat="1" ht="28.5" customHeight="1" x14ac:dyDescent="0.2">
      <c r="A34" s="936" t="s">
        <v>5065</v>
      </c>
      <c r="B34" s="936" t="s">
        <v>5093</v>
      </c>
      <c r="C34" s="1095" t="s">
        <v>5039</v>
      </c>
      <c r="D34" s="936" t="s">
        <v>498</v>
      </c>
      <c r="E34" s="850" t="s">
        <v>1003</v>
      </c>
      <c r="F34" s="258"/>
      <c r="G34" s="256"/>
      <c r="H34" s="256"/>
    </row>
    <row r="35" spans="1:8" s="257" customFormat="1" ht="24" customHeight="1" x14ac:dyDescent="0.2">
      <c r="A35" s="936" t="s">
        <v>5066</v>
      </c>
      <c r="B35" s="936" t="s">
        <v>5094</v>
      </c>
      <c r="C35" s="1095" t="s">
        <v>5040</v>
      </c>
      <c r="D35" s="936" t="s">
        <v>498</v>
      </c>
      <c r="E35" s="850" t="s">
        <v>1003</v>
      </c>
      <c r="F35" s="258"/>
      <c r="G35" s="256"/>
      <c r="H35" s="256"/>
    </row>
    <row r="36" spans="1:8" s="257" customFormat="1" ht="31.5" customHeight="1" x14ac:dyDescent="0.2">
      <c r="A36" s="936" t="s">
        <v>5067</v>
      </c>
      <c r="B36" s="936" t="s">
        <v>5095</v>
      </c>
      <c r="C36" s="1095" t="s">
        <v>5041</v>
      </c>
      <c r="D36" s="936" t="s">
        <v>498</v>
      </c>
      <c r="E36" s="850" t="s">
        <v>1003</v>
      </c>
      <c r="F36" s="258"/>
      <c r="G36" s="256"/>
      <c r="H36" s="256"/>
    </row>
    <row r="37" spans="1:8" s="257" customFormat="1" ht="31.5" customHeight="1" x14ac:dyDescent="0.2">
      <c r="A37" s="936" t="s">
        <v>5068</v>
      </c>
      <c r="B37" s="936" t="s">
        <v>5096</v>
      </c>
      <c r="C37" s="1095" t="s">
        <v>5042</v>
      </c>
      <c r="D37" s="936" t="s">
        <v>498</v>
      </c>
      <c r="E37" s="850" t="s">
        <v>1003</v>
      </c>
      <c r="F37" s="258"/>
      <c r="G37" s="256"/>
      <c r="H37" s="256"/>
    </row>
    <row r="38" spans="1:8" s="257" customFormat="1" ht="23.25" customHeight="1" x14ac:dyDescent="0.2">
      <c r="A38" s="936" t="s">
        <v>5069</v>
      </c>
      <c r="B38" s="936" t="s">
        <v>5097</v>
      </c>
      <c r="C38" s="1095" t="s">
        <v>5043</v>
      </c>
      <c r="D38" s="936" t="s">
        <v>498</v>
      </c>
      <c r="E38" s="850" t="s">
        <v>1003</v>
      </c>
      <c r="F38" s="258"/>
      <c r="G38" s="256"/>
      <c r="H38" s="256"/>
    </row>
    <row r="39" spans="1:8" s="257" customFormat="1" ht="30" customHeight="1" x14ac:dyDescent="0.2">
      <c r="A39" s="936" t="s">
        <v>5070</v>
      </c>
      <c r="B39" s="936" t="s">
        <v>5098</v>
      </c>
      <c r="C39" s="1095" t="s">
        <v>5044</v>
      </c>
      <c r="D39" s="936" t="s">
        <v>498</v>
      </c>
      <c r="E39" s="850" t="s">
        <v>1003</v>
      </c>
      <c r="F39" s="258"/>
      <c r="G39" s="256"/>
      <c r="H39" s="256"/>
    </row>
    <row r="40" spans="1:8" s="257" customFormat="1" ht="19.5" customHeight="1" x14ac:dyDescent="0.2">
      <c r="A40" s="936" t="s">
        <v>5071</v>
      </c>
      <c r="B40" s="936" t="s">
        <v>5099</v>
      </c>
      <c r="C40" s="1095" t="s">
        <v>5045</v>
      </c>
      <c r="D40" s="936" t="s">
        <v>498</v>
      </c>
      <c r="E40" s="850" t="s">
        <v>1003</v>
      </c>
      <c r="F40" s="258"/>
      <c r="G40" s="256"/>
      <c r="H40" s="256"/>
    </row>
    <row r="41" spans="1:8" s="289" customFormat="1" ht="32.25" customHeight="1" x14ac:dyDescent="0.2">
      <c r="A41" s="936" t="s">
        <v>5072</v>
      </c>
      <c r="B41" s="936" t="s">
        <v>5100</v>
      </c>
      <c r="C41" s="1095" t="s">
        <v>5046</v>
      </c>
      <c r="D41" s="936" t="s">
        <v>498</v>
      </c>
      <c r="E41" s="850" t="s">
        <v>1003</v>
      </c>
      <c r="F41" s="288"/>
      <c r="G41" s="256"/>
      <c r="H41" s="256"/>
    </row>
    <row r="42" spans="1:8" ht="24.75" customHeight="1" x14ac:dyDescent="0.2">
      <c r="A42" s="936" t="s">
        <v>5073</v>
      </c>
      <c r="B42" s="936" t="s">
        <v>5101</v>
      </c>
      <c r="C42" s="1095" t="s">
        <v>5047</v>
      </c>
      <c r="D42" s="936" t="s">
        <v>498</v>
      </c>
      <c r="E42" s="850" t="s">
        <v>1003</v>
      </c>
      <c r="F42" s="259"/>
      <c r="G42" s="7"/>
      <c r="H42" s="7"/>
    </row>
    <row r="43" spans="1:8" ht="18" customHeight="1" x14ac:dyDescent="0.2">
      <c r="A43" s="936" t="s">
        <v>5074</v>
      </c>
      <c r="B43" s="936" t="s">
        <v>5102</v>
      </c>
      <c r="C43" s="1095" t="s">
        <v>5048</v>
      </c>
      <c r="D43" s="936" t="s">
        <v>498</v>
      </c>
      <c r="E43" s="850" t="s">
        <v>1003</v>
      </c>
      <c r="F43" s="84"/>
      <c r="G43" s="7"/>
      <c r="H43" s="7"/>
    </row>
    <row r="44" spans="1:8" ht="24.75" customHeight="1" x14ac:dyDescent="0.2">
      <c r="A44" s="936" t="s">
        <v>5075</v>
      </c>
      <c r="B44" s="936" t="s">
        <v>5103</v>
      </c>
      <c r="C44" s="1095" t="s">
        <v>5049</v>
      </c>
      <c r="D44" s="936" t="s">
        <v>1495</v>
      </c>
      <c r="E44" s="850" t="s">
        <v>1003</v>
      </c>
      <c r="F44" s="84"/>
      <c r="G44" s="7"/>
      <c r="H44" s="7"/>
    </row>
    <row r="45" spans="1:8" ht="37.5" customHeight="1" x14ac:dyDescent="0.2">
      <c r="A45" s="936" t="s">
        <v>5076</v>
      </c>
      <c r="B45" s="936" t="s">
        <v>5104</v>
      </c>
      <c r="C45" s="1095" t="s">
        <v>5050</v>
      </c>
      <c r="D45" s="936" t="s">
        <v>1496</v>
      </c>
      <c r="E45" s="850" t="s">
        <v>1003</v>
      </c>
      <c r="F45" s="84"/>
      <c r="G45" s="7"/>
      <c r="H45" s="7"/>
    </row>
    <row r="46" spans="1:8" ht="38.25" customHeight="1" x14ac:dyDescent="0.2">
      <c r="A46" s="936" t="s">
        <v>5077</v>
      </c>
      <c r="B46" s="936" t="s">
        <v>5105</v>
      </c>
      <c r="C46" s="1095" t="s">
        <v>5051</v>
      </c>
      <c r="D46" s="936" t="s">
        <v>1496</v>
      </c>
      <c r="E46" s="850" t="s">
        <v>1003</v>
      </c>
      <c r="F46" s="84"/>
      <c r="G46" s="7"/>
      <c r="H46" s="7"/>
    </row>
    <row r="47" spans="1:8" ht="31.5" customHeight="1" x14ac:dyDescent="0.2">
      <c r="A47" s="936" t="s">
        <v>5078</v>
      </c>
      <c r="B47" s="936" t="s">
        <v>5106</v>
      </c>
      <c r="C47" s="1095" t="s">
        <v>5052</v>
      </c>
      <c r="D47" s="936" t="s">
        <v>1496</v>
      </c>
      <c r="E47" s="850" t="s">
        <v>1003</v>
      </c>
      <c r="F47" s="84"/>
      <c r="G47" s="7"/>
      <c r="H47" s="7"/>
    </row>
    <row r="48" spans="1:8" ht="33" customHeight="1" x14ac:dyDescent="0.2">
      <c r="A48" s="936" t="s">
        <v>5079</v>
      </c>
      <c r="B48" s="936" t="s">
        <v>5107</v>
      </c>
      <c r="C48" s="1095" t="s">
        <v>5053</v>
      </c>
      <c r="D48" s="936" t="s">
        <v>1496</v>
      </c>
      <c r="E48" s="850" t="s">
        <v>1003</v>
      </c>
      <c r="F48" s="84"/>
      <c r="G48" s="7"/>
      <c r="H48" s="7"/>
    </row>
    <row r="49" spans="1:8" ht="33" customHeight="1" x14ac:dyDescent="0.2">
      <c r="A49" s="936" t="s">
        <v>5080</v>
      </c>
      <c r="B49" s="936" t="s">
        <v>5108</v>
      </c>
      <c r="C49" s="1095" t="s">
        <v>5054</v>
      </c>
      <c r="D49" s="936" t="s">
        <v>1496</v>
      </c>
      <c r="E49" s="850" t="s">
        <v>1003</v>
      </c>
      <c r="F49" s="84"/>
      <c r="G49" s="7"/>
      <c r="H49" s="7"/>
    </row>
    <row r="50" spans="1:8" ht="33" customHeight="1" x14ac:dyDescent="0.2">
      <c r="A50" s="936" t="s">
        <v>5081</v>
      </c>
      <c r="B50" s="936" t="s">
        <v>5109</v>
      </c>
      <c r="C50" s="1095" t="s">
        <v>5055</v>
      </c>
      <c r="D50" s="936" t="s">
        <v>1496</v>
      </c>
      <c r="E50" s="850" t="s">
        <v>1003</v>
      </c>
      <c r="F50" s="84"/>
      <c r="G50" s="7"/>
      <c r="H50" s="7"/>
    </row>
    <row r="51" spans="1:8" ht="33" customHeight="1" x14ac:dyDescent="0.2">
      <c r="A51" s="936" t="s">
        <v>5082</v>
      </c>
      <c r="B51" s="936" t="s">
        <v>5110</v>
      </c>
      <c r="C51" s="1095" t="s">
        <v>5056</v>
      </c>
      <c r="D51" s="936" t="s">
        <v>1496</v>
      </c>
      <c r="E51" s="850" t="s">
        <v>1003</v>
      </c>
      <c r="F51" s="84"/>
      <c r="G51" s="7"/>
      <c r="H51" s="7"/>
    </row>
    <row r="52" spans="1:8" ht="33" customHeight="1" x14ac:dyDescent="0.2">
      <c r="A52" s="936" t="s">
        <v>5083</v>
      </c>
      <c r="B52" s="936" t="s">
        <v>5111</v>
      </c>
      <c r="C52" s="1095" t="s">
        <v>5057</v>
      </c>
      <c r="D52" s="936" t="s">
        <v>1496</v>
      </c>
      <c r="E52" s="850" t="s">
        <v>1003</v>
      </c>
      <c r="F52" s="84"/>
      <c r="G52" s="7"/>
      <c r="H52" s="7"/>
    </row>
    <row r="53" spans="1:8" ht="33" customHeight="1" x14ac:dyDescent="0.2">
      <c r="A53" s="936" t="s">
        <v>5084</v>
      </c>
      <c r="B53" s="936" t="s">
        <v>5112</v>
      </c>
      <c r="C53" s="1095" t="s">
        <v>5058</v>
      </c>
      <c r="D53" s="936" t="s">
        <v>1496</v>
      </c>
      <c r="E53" s="850" t="s">
        <v>1003</v>
      </c>
      <c r="F53" s="84"/>
      <c r="G53" s="7"/>
      <c r="H53" s="7"/>
    </row>
    <row r="54" spans="1:8" ht="33" customHeight="1" x14ac:dyDescent="0.2">
      <c r="A54" s="936" t="s">
        <v>5085</v>
      </c>
      <c r="B54" s="936" t="s">
        <v>5113</v>
      </c>
      <c r="C54" s="1095" t="s">
        <v>5059</v>
      </c>
      <c r="D54" s="936" t="s">
        <v>1496</v>
      </c>
      <c r="E54" s="850" t="s">
        <v>1003</v>
      </c>
      <c r="F54" s="84"/>
      <c r="G54" s="7"/>
      <c r="H54" s="7"/>
    </row>
    <row r="55" spans="1:8" ht="33" customHeight="1" x14ac:dyDescent="0.2">
      <c r="A55" s="936" t="s">
        <v>5086</v>
      </c>
      <c r="B55" s="936" t="s">
        <v>5114</v>
      </c>
      <c r="C55" s="1095" t="s">
        <v>5060</v>
      </c>
      <c r="D55" s="936" t="s">
        <v>1496</v>
      </c>
      <c r="E55" s="850" t="s">
        <v>1003</v>
      </c>
      <c r="F55" s="84"/>
      <c r="G55" s="7"/>
      <c r="H55" s="7"/>
    </row>
    <row r="56" spans="1:8" ht="33" customHeight="1" x14ac:dyDescent="0.2">
      <c r="A56" s="936" t="s">
        <v>5087</v>
      </c>
      <c r="B56" s="936" t="s">
        <v>1514</v>
      </c>
      <c r="C56" s="1095" t="s">
        <v>1515</v>
      </c>
      <c r="D56" s="936" t="s">
        <v>1496</v>
      </c>
      <c r="E56" s="850" t="s">
        <v>1003</v>
      </c>
      <c r="F56" s="84"/>
      <c r="G56" s="7"/>
      <c r="H56" s="7"/>
    </row>
    <row r="57" spans="1:8" ht="33" customHeight="1" x14ac:dyDescent="0.2">
      <c r="A57" s="936" t="s">
        <v>5088</v>
      </c>
      <c r="B57" s="936" t="s">
        <v>5115</v>
      </c>
      <c r="C57" s="1095" t="s">
        <v>5061</v>
      </c>
      <c r="D57" s="936" t="s">
        <v>1496</v>
      </c>
      <c r="E57" s="850" t="s">
        <v>1003</v>
      </c>
      <c r="F57" s="84"/>
      <c r="G57" s="7"/>
      <c r="H57" s="7"/>
    </row>
    <row r="58" spans="1:8" ht="33" customHeight="1" x14ac:dyDescent="0.2">
      <c r="A58" s="936" t="s">
        <v>5089</v>
      </c>
      <c r="B58" s="936" t="s">
        <v>5116</v>
      </c>
      <c r="C58" s="1095" t="s">
        <v>5062</v>
      </c>
      <c r="D58" s="936" t="s">
        <v>1496</v>
      </c>
      <c r="E58" s="850" t="s">
        <v>1003</v>
      </c>
      <c r="F58" s="84"/>
      <c r="G58" s="7"/>
      <c r="H58" s="7"/>
    </row>
    <row r="59" spans="1:8" ht="33" customHeight="1" x14ac:dyDescent="0.15">
      <c r="A59" s="1184" t="s">
        <v>5119</v>
      </c>
      <c r="B59" s="1184" t="s">
        <v>5117</v>
      </c>
      <c r="C59" s="1275" t="s">
        <v>5122</v>
      </c>
      <c r="D59" s="1184" t="s">
        <v>498</v>
      </c>
      <c r="E59" s="1274" t="s">
        <v>5090</v>
      </c>
      <c r="F59" s="84"/>
      <c r="G59" s="7"/>
      <c r="H59" s="7"/>
    </row>
    <row r="60" spans="1:8" ht="33" customHeight="1" x14ac:dyDescent="0.15">
      <c r="A60" s="1184" t="s">
        <v>5120</v>
      </c>
      <c r="B60" s="1184" t="s">
        <v>5118</v>
      </c>
      <c r="C60" s="1275" t="s">
        <v>1518</v>
      </c>
      <c r="D60" s="1184" t="s">
        <v>498</v>
      </c>
      <c r="E60" s="850" t="s">
        <v>5090</v>
      </c>
      <c r="F60" s="84"/>
      <c r="G60" s="7"/>
      <c r="H60" s="7"/>
    </row>
    <row r="61" spans="1:8" ht="33" customHeight="1" x14ac:dyDescent="0.15">
      <c r="A61" s="1184" t="s">
        <v>5121</v>
      </c>
      <c r="B61" s="1184" t="s">
        <v>1516</v>
      </c>
      <c r="C61" s="1275" t="s">
        <v>1517</v>
      </c>
      <c r="D61" s="1184" t="s">
        <v>1496</v>
      </c>
      <c r="E61" s="850" t="s">
        <v>5090</v>
      </c>
      <c r="F61" s="84"/>
      <c r="G61" s="7"/>
      <c r="H61" s="7"/>
    </row>
    <row r="62" spans="1:8" x14ac:dyDescent="0.2">
      <c r="A62" s="1272"/>
      <c r="B62" s="1272"/>
      <c r="C62" s="1273"/>
      <c r="D62" s="1272"/>
      <c r="E62" s="1272"/>
      <c r="F62" s="21"/>
    </row>
    <row r="63" spans="1:8" x14ac:dyDescent="0.2">
      <c r="A63" s="1328"/>
      <c r="B63" s="1328"/>
      <c r="C63" s="22"/>
      <c r="D63" s="1333"/>
      <c r="E63" s="1333"/>
      <c r="F63" s="11"/>
    </row>
    <row r="64" spans="1:8" ht="31.5" customHeight="1" thickBot="1" x14ac:dyDescent="0.25">
      <c r="A64" s="1325" t="s">
        <v>95</v>
      </c>
      <c r="B64" s="1325"/>
      <c r="C64" s="1325"/>
      <c r="D64" s="115"/>
      <c r="E64" s="116" t="s">
        <v>397</v>
      </c>
      <c r="F64" s="6">
        <f>+COUNT(B66:B68)</f>
        <v>0</v>
      </c>
      <c r="G64" s="14"/>
    </row>
    <row r="65" spans="1:8" s="23" customFormat="1" ht="12" thickBot="1" x14ac:dyDescent="0.25">
      <c r="A65" s="3" t="s">
        <v>398</v>
      </c>
      <c r="B65" s="15" t="s">
        <v>96</v>
      </c>
      <c r="C65" s="15" t="s">
        <v>83</v>
      </c>
      <c r="D65" s="113" t="s">
        <v>97</v>
      </c>
      <c r="E65" s="114" t="s">
        <v>98</v>
      </c>
      <c r="F65" s="43" t="s">
        <v>99</v>
      </c>
      <c r="G65" s="43" t="s">
        <v>100</v>
      </c>
      <c r="H65" s="44" t="s">
        <v>302</v>
      </c>
    </row>
    <row r="66" spans="1:8" s="24" customFormat="1" ht="11.25" x14ac:dyDescent="0.2">
      <c r="A66" s="16"/>
      <c r="B66" s="16"/>
      <c r="C66" s="16"/>
      <c r="D66" s="45"/>
      <c r="E66" s="45"/>
      <c r="F66" s="45"/>
      <c r="G66" s="45"/>
      <c r="H66" s="45"/>
    </row>
    <row r="67" spans="1:8" s="24" customFormat="1" ht="11.25" x14ac:dyDescent="0.2">
      <c r="A67" s="18"/>
      <c r="B67" s="18"/>
      <c r="C67" s="18"/>
      <c r="D67" s="45"/>
      <c r="E67" s="45"/>
      <c r="F67" s="45"/>
      <c r="G67" s="45"/>
      <c r="H67" s="45"/>
    </row>
    <row r="68" spans="1:8" s="24" customFormat="1" ht="12" thickBot="1" x14ac:dyDescent="0.25">
      <c r="A68" s="25"/>
      <c r="B68" s="25"/>
      <c r="C68" s="25"/>
      <c r="D68" s="45"/>
      <c r="E68" s="45"/>
      <c r="F68" s="45"/>
      <c r="G68" s="45"/>
      <c r="H68" s="45"/>
    </row>
    <row r="69" spans="1:8" s="24" customFormat="1" thickBot="1" x14ac:dyDescent="0.25">
      <c r="A69" s="26" t="s">
        <v>101</v>
      </c>
      <c r="B69" s="27">
        <f>SUM(B67:B68)</f>
        <v>0</v>
      </c>
      <c r="C69" s="55">
        <f>SUM(D69:H69)</f>
        <v>0</v>
      </c>
      <c r="D69" s="46"/>
      <c r="E69" s="46"/>
      <c r="F69" s="46"/>
      <c r="G69" s="46"/>
      <c r="H69" s="47"/>
    </row>
    <row r="70" spans="1:8" s="24" customFormat="1" ht="11.25" x14ac:dyDescent="0.2">
      <c r="A70" s="23"/>
      <c r="C70" s="23"/>
      <c r="D70" s="48"/>
      <c r="E70" s="48"/>
      <c r="F70" s="48"/>
      <c r="G70" s="48"/>
      <c r="H70" s="48"/>
    </row>
    <row r="71" spans="1:8" x14ac:dyDescent="0.2">
      <c r="A71" s="1328"/>
      <c r="B71" s="1328"/>
      <c r="C71" s="22"/>
      <c r="D71" s="1330"/>
      <c r="E71" s="1330"/>
      <c r="F71" s="49"/>
      <c r="G71" s="50"/>
      <c r="H71" s="50"/>
    </row>
    <row r="72" spans="1:8" ht="31.5" customHeight="1" thickBot="1" x14ac:dyDescent="0.25">
      <c r="A72" s="1355" t="s">
        <v>73</v>
      </c>
      <c r="B72" s="1355"/>
      <c r="C72" s="1355"/>
      <c r="D72" s="51"/>
      <c r="E72" s="52" t="s">
        <v>397</v>
      </c>
      <c r="F72" s="6">
        <f>+COUNT(B74:B75)</f>
        <v>0</v>
      </c>
      <c r="G72" s="53"/>
      <c r="H72" s="50"/>
    </row>
    <row r="73" spans="1:8" s="23" customFormat="1" ht="11.25" x14ac:dyDescent="0.2">
      <c r="A73" s="66" t="s">
        <v>398</v>
      </c>
      <c r="B73" s="68" t="s">
        <v>96</v>
      </c>
      <c r="C73" s="68" t="s">
        <v>83</v>
      </c>
      <c r="D73" s="124" t="s">
        <v>97</v>
      </c>
      <c r="E73" s="125" t="s">
        <v>98</v>
      </c>
      <c r="F73" s="125" t="s">
        <v>99</v>
      </c>
      <c r="G73" s="125" t="s">
        <v>100</v>
      </c>
      <c r="H73" s="126" t="s">
        <v>302</v>
      </c>
    </row>
    <row r="74" spans="1:8" s="24" customFormat="1" ht="11.25" x14ac:dyDescent="0.15">
      <c r="A74" s="297"/>
      <c r="B74" s="296"/>
      <c r="C74" s="1276"/>
      <c r="D74" s="301"/>
      <c r="E74" s="301"/>
      <c r="F74" s="301"/>
      <c r="G74" s="301"/>
      <c r="H74" s="301"/>
    </row>
    <row r="75" spans="1:8" s="24" customFormat="1" ht="11.25" x14ac:dyDescent="0.2">
      <c r="A75" s="296"/>
      <c r="B75" s="296"/>
      <c r="C75" s="296"/>
      <c r="D75" s="301"/>
      <c r="E75" s="301"/>
      <c r="F75" s="301"/>
      <c r="G75" s="301"/>
      <c r="H75" s="301"/>
    </row>
    <row r="76" spans="1:8" s="24" customFormat="1" thickBot="1" x14ac:dyDescent="0.25">
      <c r="A76" s="106" t="s">
        <v>101</v>
      </c>
      <c r="B76" s="107">
        <f>SUM(B74:B75)</f>
        <v>0</v>
      </c>
      <c r="C76" s="108">
        <f>SUM(D76:H76)</f>
        <v>0</v>
      </c>
      <c r="D76" s="109"/>
      <c r="E76" s="109"/>
      <c r="F76" s="109"/>
      <c r="G76" s="109"/>
      <c r="H76" s="110"/>
    </row>
    <row r="77" spans="1:8" s="24" customFormat="1" ht="11.25" x14ac:dyDescent="0.2">
      <c r="A77" s="23"/>
      <c r="C77" s="23"/>
      <c r="D77" s="48"/>
      <c r="E77" s="48"/>
      <c r="F77" s="48"/>
      <c r="G77" s="48"/>
      <c r="H77" s="48"/>
    </row>
    <row r="78" spans="1:8" x14ac:dyDescent="0.2">
      <c r="A78" s="1328"/>
      <c r="B78" s="1328"/>
      <c r="C78" s="22"/>
      <c r="D78" s="1330"/>
      <c r="E78" s="1330"/>
      <c r="F78" s="49"/>
      <c r="G78" s="50"/>
      <c r="H78" s="50"/>
    </row>
    <row r="79" spans="1:8" ht="31.5" customHeight="1" thickBot="1" x14ac:dyDescent="0.25">
      <c r="A79" s="1325" t="s">
        <v>242</v>
      </c>
      <c r="B79" s="1325"/>
      <c r="C79" s="1325"/>
      <c r="D79" s="54"/>
      <c r="E79" s="52" t="s">
        <v>397</v>
      </c>
      <c r="F79" s="6">
        <f>+COUNT(B81:B82)</f>
        <v>0</v>
      </c>
      <c r="G79" s="1324"/>
      <c r="H79" s="1324"/>
    </row>
    <row r="80" spans="1:8" s="23" customFormat="1" ht="11.25" x14ac:dyDescent="0.2">
      <c r="A80" s="66" t="s">
        <v>398</v>
      </c>
      <c r="B80" s="68" t="s">
        <v>96</v>
      </c>
      <c r="C80" s="68" t="s">
        <v>83</v>
      </c>
      <c r="D80" s="124" t="s">
        <v>97</v>
      </c>
      <c r="E80" s="125" t="s">
        <v>98</v>
      </c>
      <c r="F80" s="125" t="s">
        <v>99</v>
      </c>
      <c r="G80" s="125" t="s">
        <v>100</v>
      </c>
      <c r="H80" s="126" t="s">
        <v>302</v>
      </c>
    </row>
    <row r="81" spans="1:9" s="62" customFormat="1" ht="11.25" x14ac:dyDescent="0.2">
      <c r="A81" s="60"/>
      <c r="B81" s="123"/>
      <c r="C81" s="72"/>
      <c r="D81" s="302"/>
      <c r="E81" s="302"/>
      <c r="F81" s="302"/>
      <c r="G81" s="302"/>
      <c r="H81" s="302"/>
    </row>
    <row r="82" spans="1:9" s="24" customFormat="1" ht="11.25" x14ac:dyDescent="0.2">
      <c r="A82" s="18"/>
      <c r="B82" s="19"/>
      <c r="C82" s="72"/>
      <c r="D82" s="105"/>
      <c r="E82" s="105"/>
      <c r="F82" s="105"/>
      <c r="G82" s="105"/>
      <c r="H82" s="105"/>
    </row>
    <row r="83" spans="1:9" s="24" customFormat="1" thickBot="1" x14ac:dyDescent="0.25">
      <c r="A83" s="106" t="s">
        <v>101</v>
      </c>
      <c r="B83" s="121">
        <f>SUM(B81:B82)</f>
        <v>0</v>
      </c>
      <c r="C83" s="122">
        <f>SUM(D83:H83)</f>
        <v>0</v>
      </c>
      <c r="D83" s="120">
        <f>SUM(D81:D82)</f>
        <v>0</v>
      </c>
      <c r="E83" s="120">
        <f>SUM(E81:E82)</f>
        <v>0</v>
      </c>
      <c r="F83" s="120">
        <f>SUM(F81:F82)</f>
        <v>0</v>
      </c>
      <c r="G83" s="120">
        <f>SUM(G81:G82)</f>
        <v>0</v>
      </c>
      <c r="H83" s="120">
        <f>SUM(H81:H82)</f>
        <v>0</v>
      </c>
      <c r="I83" s="119"/>
    </row>
    <row r="84" spans="1:9" x14ac:dyDescent="0.2">
      <c r="A84" s="1328"/>
      <c r="B84" s="1328"/>
      <c r="C84" s="20"/>
      <c r="D84" s="1329"/>
      <c r="E84" s="1329"/>
      <c r="F84" s="1329"/>
      <c r="G84" s="50"/>
      <c r="H84" s="50"/>
    </row>
    <row r="85" spans="1:9" x14ac:dyDescent="0.2">
      <c r="A85" s="21"/>
      <c r="B85" s="21"/>
      <c r="C85" s="22"/>
      <c r="D85" s="49"/>
      <c r="E85" s="49"/>
      <c r="F85" s="49"/>
      <c r="G85" s="50"/>
      <c r="H85" s="50"/>
    </row>
    <row r="86" spans="1:9" ht="31.5" customHeight="1" thickBot="1" x14ac:dyDescent="0.25">
      <c r="A86" s="1325" t="s">
        <v>243</v>
      </c>
      <c r="B86" s="1325"/>
      <c r="C86" s="1325"/>
      <c r="D86" s="49"/>
      <c r="E86" s="52" t="s">
        <v>397</v>
      </c>
      <c r="F86" s="6"/>
      <c r="G86" s="1324"/>
      <c r="H86" s="1324"/>
    </row>
    <row r="87" spans="1:9" s="24" customFormat="1" ht="12" thickBot="1" x14ac:dyDescent="0.25">
      <c r="A87" s="3" t="s">
        <v>398</v>
      </c>
      <c r="B87" s="28" t="s">
        <v>96</v>
      </c>
      <c r="C87" s="15" t="s">
        <v>244</v>
      </c>
      <c r="D87" s="42" t="s">
        <v>97</v>
      </c>
      <c r="E87" s="43" t="s">
        <v>98</v>
      </c>
      <c r="F87" s="43" t="s">
        <v>99</v>
      </c>
      <c r="G87" s="43" t="s">
        <v>100</v>
      </c>
      <c r="H87" s="44" t="s">
        <v>302</v>
      </c>
    </row>
    <row r="88" spans="1:9" s="24" customFormat="1" ht="34.5" thickBot="1" x14ac:dyDescent="0.25">
      <c r="A88" s="612" t="s">
        <v>5124</v>
      </c>
      <c r="B88" s="613">
        <v>161</v>
      </c>
      <c r="C88" s="614" t="s">
        <v>5125</v>
      </c>
      <c r="D88" s="45"/>
      <c r="E88" s="45"/>
      <c r="F88" s="45"/>
      <c r="G88" s="45"/>
      <c r="H88" s="45"/>
    </row>
    <row r="89" spans="1:9" s="24" customFormat="1" ht="34.5" thickBot="1" x14ac:dyDescent="0.25">
      <c r="A89" s="615" t="s">
        <v>5123</v>
      </c>
      <c r="B89" s="616">
        <v>65</v>
      </c>
      <c r="C89" s="617" t="s">
        <v>459</v>
      </c>
      <c r="D89" s="45"/>
      <c r="E89" s="45"/>
      <c r="F89" s="45"/>
      <c r="G89" s="45"/>
      <c r="H89" s="45"/>
    </row>
    <row r="90" spans="1:9" s="24" customFormat="1" ht="45.75" thickBot="1" x14ac:dyDescent="0.25">
      <c r="A90" s="615" t="s">
        <v>5126</v>
      </c>
      <c r="B90" s="616">
        <v>40</v>
      </c>
      <c r="C90" s="617" t="s">
        <v>5127</v>
      </c>
      <c r="D90" s="45"/>
      <c r="E90" s="45"/>
      <c r="F90" s="45"/>
      <c r="G90" s="45"/>
      <c r="H90" s="45"/>
    </row>
    <row r="91" spans="1:9" s="24" customFormat="1" thickBot="1" x14ac:dyDescent="0.25">
      <c r="A91" s="26" t="s">
        <v>101</v>
      </c>
      <c r="B91" s="27">
        <f>SUM(B88:B90)</f>
        <v>266</v>
      </c>
      <c r="C91" s="55">
        <f>SUM(D91:H91)</f>
        <v>0</v>
      </c>
      <c r="D91" s="46">
        <f>SUM(D88:D90)</f>
        <v>0</v>
      </c>
      <c r="E91" s="46">
        <f>SUM(E88:E90)</f>
        <v>0</v>
      </c>
      <c r="F91" s="46">
        <f>SUM(F88:F90)</f>
        <v>0</v>
      </c>
      <c r="G91" s="46">
        <f>SUM(G88:G90)</f>
        <v>0</v>
      </c>
      <c r="H91" s="47">
        <f>SUM(H88:H90)</f>
        <v>0</v>
      </c>
    </row>
    <row r="92" spans="1:9" x14ac:dyDescent="0.2">
      <c r="A92" s="21"/>
      <c r="B92" s="21"/>
      <c r="C92" s="22"/>
      <c r="D92" s="11"/>
      <c r="E92" s="11"/>
      <c r="F92" s="11"/>
    </row>
    <row r="93" spans="1:9" x14ac:dyDescent="0.2">
      <c r="A93" s="1328"/>
      <c r="B93" s="1328"/>
      <c r="C93" s="22"/>
      <c r="D93" s="1333"/>
      <c r="E93" s="1333"/>
      <c r="F93" s="11"/>
    </row>
    <row r="94" spans="1:9" s="12" customFormat="1" ht="18" customHeight="1" x14ac:dyDescent="0.2">
      <c r="A94" s="1345" t="s">
        <v>311</v>
      </c>
      <c r="B94" s="1345"/>
      <c r="C94" s="1345"/>
      <c r="D94" s="1345"/>
      <c r="E94" s="1345"/>
      <c r="F94" s="1345"/>
    </row>
    <row r="95" spans="1:9" ht="25.5" customHeight="1" thickBot="1" x14ac:dyDescent="0.25">
      <c r="A95" s="1333" t="s">
        <v>312</v>
      </c>
      <c r="B95" s="1333"/>
      <c r="C95" s="1333"/>
      <c r="D95" s="1333"/>
      <c r="E95" s="1333"/>
      <c r="F95" s="1333"/>
      <c r="G95" s="14"/>
    </row>
    <row r="96" spans="1:9" s="33" customFormat="1" ht="12" thickBot="1" x14ac:dyDescent="0.25">
      <c r="A96" s="1346" t="s">
        <v>313</v>
      </c>
      <c r="B96" s="1347"/>
      <c r="C96" s="31" t="s">
        <v>84</v>
      </c>
      <c r="D96" s="1347" t="s">
        <v>314</v>
      </c>
      <c r="E96" s="1347"/>
      <c r="F96" s="32" t="s">
        <v>315</v>
      </c>
    </row>
    <row r="97" spans="1:8" s="33" customFormat="1" ht="22.5" customHeight="1" thickBot="1" x14ac:dyDescent="0.25">
      <c r="A97" s="1340"/>
      <c r="B97" s="1341"/>
      <c r="C97" s="70"/>
      <c r="D97" s="1353"/>
      <c r="E97" s="1354"/>
      <c r="F97" s="35"/>
      <c r="G97" s="38"/>
      <c r="H97" s="38"/>
    </row>
    <row r="98" spans="1:8" s="33" customFormat="1" ht="22.5" customHeight="1" thickBot="1" x14ac:dyDescent="0.25">
      <c r="A98" s="1340"/>
      <c r="B98" s="1341"/>
      <c r="C98" s="74"/>
      <c r="D98" s="1352"/>
      <c r="E98" s="1352"/>
      <c r="F98" s="37"/>
      <c r="G98" s="38"/>
      <c r="H98" s="38"/>
    </row>
    <row r="99" spans="1:8" s="33" customFormat="1" ht="22.5" customHeight="1" x14ac:dyDescent="0.2">
      <c r="A99" s="1340"/>
      <c r="B99" s="1341"/>
      <c r="C99" s="74"/>
      <c r="D99" s="1342"/>
      <c r="E99" s="1343"/>
      <c r="F99" s="37"/>
      <c r="G99" s="38"/>
      <c r="H99" s="38"/>
    </row>
    <row r="100" spans="1:8" s="33" customFormat="1" ht="11.25" x14ac:dyDescent="0.2">
      <c r="A100" s="38"/>
      <c r="B100" s="38"/>
      <c r="C100" s="39"/>
      <c r="D100" s="40"/>
      <c r="E100" s="40"/>
      <c r="F100" s="40"/>
    </row>
    <row r="101" spans="1:8" x14ac:dyDescent="0.2">
      <c r="A101" s="1328"/>
      <c r="B101" s="1328"/>
      <c r="C101" s="22"/>
      <c r="D101" s="1333"/>
      <c r="E101" s="1333"/>
      <c r="F101" s="11"/>
    </row>
    <row r="102" spans="1:8" s="12" customFormat="1" ht="18" customHeight="1" x14ac:dyDescent="0.2">
      <c r="A102" s="1345" t="s">
        <v>248</v>
      </c>
      <c r="B102" s="1345"/>
      <c r="C102" s="1345"/>
      <c r="D102" s="1345"/>
      <c r="E102" s="1345"/>
      <c r="F102" s="1345"/>
    </row>
    <row r="103" spans="1:8" ht="27" customHeight="1" thickBot="1" x14ac:dyDescent="0.25">
      <c r="A103" s="1344" t="s">
        <v>249</v>
      </c>
      <c r="B103" s="1344"/>
      <c r="C103" s="1344"/>
      <c r="D103" s="1344"/>
      <c r="E103" s="1344"/>
      <c r="F103" s="1344"/>
      <c r="G103" s="14"/>
    </row>
    <row r="104" spans="1:8" s="33" customFormat="1" ht="12" thickBot="1" x14ac:dyDescent="0.25">
      <c r="A104" s="1346" t="s">
        <v>313</v>
      </c>
      <c r="B104" s="1347"/>
      <c r="C104" s="31" t="s">
        <v>84</v>
      </c>
      <c r="D104" s="1347" t="s">
        <v>314</v>
      </c>
      <c r="E104" s="1347"/>
      <c r="F104" s="32" t="s">
        <v>315</v>
      </c>
    </row>
    <row r="105" spans="1:8" s="33" customFormat="1" ht="11.25" x14ac:dyDescent="0.2">
      <c r="A105" s="1349"/>
      <c r="B105" s="1349"/>
      <c r="C105" s="34"/>
      <c r="D105" s="1350"/>
      <c r="E105" s="1350"/>
      <c r="F105" s="35"/>
    </row>
    <row r="106" spans="1:8" s="33" customFormat="1" ht="11.25" x14ac:dyDescent="0.2">
      <c r="A106" s="1351"/>
      <c r="B106" s="1351"/>
      <c r="C106" s="36"/>
      <c r="D106" s="1348"/>
      <c r="E106" s="1348"/>
      <c r="F106" s="37"/>
    </row>
    <row r="107" spans="1:8" x14ac:dyDescent="0.2">
      <c r="A107" s="1328"/>
      <c r="B107" s="1328"/>
      <c r="C107" s="22"/>
      <c r="D107" s="1333"/>
      <c r="E107" s="1333"/>
      <c r="F107" s="11"/>
    </row>
  </sheetData>
  <customSheetViews>
    <customSheetView guid="{BF975151-0CB7-467A-A5F2-74C18B2B8DD8}" showGridLines="0">
      <pane ySplit="1" topLeftCell="A54" activePane="bottomLeft" state="frozenSplit"/>
      <selection pane="bottomLeft" activeCell="G28" sqref="G28"/>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I88" sqref="I88"/>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77" activePane="bottomLeft" state="frozenSplit"/>
      <selection pane="bottomLeft" activeCell="I74" sqref="I74"/>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 activePane="bottomLeft" state="frozenSplit"/>
      <selection pane="bottomLeft" activeCell="C7" sqref="C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44" activePane="bottomLeft" state="frozenSplit"/>
      <selection pane="bottomLeft" activeCell="D73" sqref="D73:H73"/>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101" sqref="A101:IV101"/>
      <pageMargins left="0.75" right="0.75" top="1" bottom="1" header="0.5" footer="0.5"/>
      <pageSetup paperSize="9" orientation="portrait" r:id="rId8"/>
      <headerFooter alignWithMargins="0"/>
    </customSheetView>
    <customSheetView guid="{452B1860-8BEA-4644-8165-33AC0A7FD1C4}" showPageBreaks="1" showGridLines="0" showRuler="0">
      <pane ySplit="1" topLeftCell="A11" activePane="bottomLeft" state="frozenSplit"/>
      <selection pane="bottomLeft" activeCell="A25" sqref="A25:F30"/>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72" sqref="A72:IV104"/>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4" sqref="A24:IV24"/>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77" activePane="bottomLeft" state="frozenSplit"/>
      <selection pane="bottomLeft" activeCell="I74" sqref="I74"/>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I88" sqref="I88"/>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I88" sqref="I88"/>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62" activePane="bottomLeft" state="frozenSplit"/>
      <selection pane="bottomLeft" activeCell="G26" sqref="G26:H2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sqref="A1:XFD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62" activePane="bottomLeft" state="frozenSplit"/>
      <selection pane="bottomLeft" activeCell="G26" sqref="G26:H26"/>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54" activePane="bottomLeft" state="frozenSplit"/>
      <selection pane="bottomLeft" activeCell="G28" sqref="G28"/>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62" activePane="bottomLeft" state="frozenSplit"/>
      <selection pane="bottomLeft" activeCell="G26" sqref="G26:H26"/>
      <pageMargins left="0.25" right="0.25" top="0.25" bottom="0.25" header="0.5" footer="0.5"/>
      <pageSetup paperSize="9" orientation="portrait" r:id="rId20"/>
      <headerFooter alignWithMargins="0">
        <oddFooter>&amp;L&amp;C&amp;R</oddFooter>
      </headerFooter>
    </customSheetView>
  </customSheetViews>
  <mergeCells count="64">
    <mergeCell ref="D93:E93"/>
    <mergeCell ref="A5:B5"/>
    <mergeCell ref="A94:F94"/>
    <mergeCell ref="D98:E98"/>
    <mergeCell ref="A97:B97"/>
    <mergeCell ref="A98:B98"/>
    <mergeCell ref="A95:F95"/>
    <mergeCell ref="A96:B96"/>
    <mergeCell ref="D96:E96"/>
    <mergeCell ref="D97:E97"/>
    <mergeCell ref="A93:B93"/>
    <mergeCell ref="A25:F25"/>
    <mergeCell ref="A86:C86"/>
    <mergeCell ref="D63:E63"/>
    <mergeCell ref="A64:C64"/>
    <mergeCell ref="A72:C72"/>
    <mergeCell ref="A101:B101"/>
    <mergeCell ref="D101:E101"/>
    <mergeCell ref="A99:B99"/>
    <mergeCell ref="D99:E99"/>
    <mergeCell ref="A107:B107"/>
    <mergeCell ref="D107:E107"/>
    <mergeCell ref="A103:F103"/>
    <mergeCell ref="A102:F102"/>
    <mergeCell ref="A104:B104"/>
    <mergeCell ref="D104:E104"/>
    <mergeCell ref="D106:E106"/>
    <mergeCell ref="A105:B105"/>
    <mergeCell ref="D105:E105"/>
    <mergeCell ref="A106:B106"/>
    <mergeCell ref="G10:H10"/>
    <mergeCell ref="A17:F17"/>
    <mergeCell ref="G17:H17"/>
    <mergeCell ref="A22:F22"/>
    <mergeCell ref="G22:H22"/>
    <mergeCell ref="A10:F10"/>
    <mergeCell ref="C1:F1"/>
    <mergeCell ref="C9:F9"/>
    <mergeCell ref="A24:B24"/>
    <mergeCell ref="D24:E24"/>
    <mergeCell ref="A7:B7"/>
    <mergeCell ref="D7:E7"/>
    <mergeCell ref="A8:F8"/>
    <mergeCell ref="C5:F5"/>
    <mergeCell ref="A6:B6"/>
    <mergeCell ref="D6:E6"/>
    <mergeCell ref="A3:B3"/>
    <mergeCell ref="C3:F3"/>
    <mergeCell ref="A4:B4"/>
    <mergeCell ref="C4:F4"/>
    <mergeCell ref="A23:B23"/>
    <mergeCell ref="D23:E23"/>
    <mergeCell ref="G86:H86"/>
    <mergeCell ref="A79:C79"/>
    <mergeCell ref="G26:H26"/>
    <mergeCell ref="A26:C26"/>
    <mergeCell ref="G79:H79"/>
    <mergeCell ref="A78:B78"/>
    <mergeCell ref="A84:B84"/>
    <mergeCell ref="D84:F84"/>
    <mergeCell ref="D78:E78"/>
    <mergeCell ref="A71:B71"/>
    <mergeCell ref="D71:E71"/>
    <mergeCell ref="A63:B63"/>
  </mergeCells>
  <phoneticPr fontId="42" type="noConversion"/>
  <pageMargins left="0.25" right="0.25" top="0.25" bottom="0.25" header="0.5" footer="0.5"/>
  <pageSetup paperSize="9" orientation="portrait" r:id="rId21"/>
  <headerFooter alignWithMargins="0">
    <oddFooter>&amp;L&amp;C&amp;R</oddFooter>
  </headerFooter>
  <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H112"/>
  <sheetViews>
    <sheetView showGridLines="0" workbookViewId="0">
      <pane ySplit="1" topLeftCell="A71" activePane="bottomLeft" state="frozenSplit"/>
      <selection pane="bottomLeft" sqref="A1:XFD1048576"/>
    </sheetView>
  </sheetViews>
  <sheetFormatPr defaultColWidth="9.140625" defaultRowHeight="12.75" x14ac:dyDescent="0.2"/>
  <cols>
    <col min="1" max="1" width="17.5703125" style="2" customWidth="1"/>
    <col min="2" max="2" width="11.5703125" style="2" customWidth="1"/>
    <col min="3" max="3" width="39.140625" style="2" customWidth="1"/>
    <col min="4" max="4" width="11.5703125" style="2" customWidth="1"/>
    <col min="5" max="5" width="10.42578125" style="2" customWidth="1"/>
    <col min="6" max="6" width="9.5703125" style="2" customWidth="1"/>
    <col min="7" max="7" width="9.140625" style="2"/>
    <col min="8" max="8" width="11.140625" style="2" customWidth="1"/>
    <col min="9" max="9" width="16.140625" style="2" customWidth="1"/>
    <col min="10" max="16384" width="9.140625" style="2"/>
  </cols>
  <sheetData>
    <row r="1" spans="1:5" ht="34.5" customHeight="1" x14ac:dyDescent="0.2">
      <c r="A1" s="94"/>
      <c r="B1" s="41"/>
      <c r="C1" s="1331" t="s">
        <v>602</v>
      </c>
      <c r="D1" s="1331"/>
      <c r="E1" s="1331"/>
    </row>
    <row r="2" spans="1:5" ht="0.75" customHeight="1" thickBot="1" x14ac:dyDescent="0.25">
      <c r="A2" s="94"/>
      <c r="B2" s="94"/>
      <c r="C2" s="94"/>
      <c r="D2" s="94"/>
      <c r="E2" s="94"/>
    </row>
    <row r="3" spans="1:5" ht="16.350000000000001" customHeight="1" thickBot="1" x14ac:dyDescent="0.25">
      <c r="A3" s="1328" t="s">
        <v>78</v>
      </c>
      <c r="B3" s="1328"/>
      <c r="C3" s="1336" t="s">
        <v>45</v>
      </c>
      <c r="D3" s="1337"/>
      <c r="E3" s="1337"/>
    </row>
    <row r="4" spans="1:5" ht="16.350000000000001" customHeight="1" x14ac:dyDescent="0.2">
      <c r="A4" s="1328" t="s">
        <v>79</v>
      </c>
      <c r="B4" s="1328"/>
      <c r="C4" s="11" t="s">
        <v>42</v>
      </c>
      <c r="D4" s="11"/>
      <c r="E4" s="11"/>
    </row>
    <row r="5" spans="1:5" ht="16.350000000000001" customHeight="1" x14ac:dyDescent="0.2">
      <c r="A5" s="1328" t="s">
        <v>80</v>
      </c>
      <c r="B5" s="1328"/>
      <c r="C5" s="1333" t="s">
        <v>335</v>
      </c>
      <c r="D5" s="1333"/>
      <c r="E5" s="1333"/>
    </row>
    <row r="6" spans="1:5" x14ac:dyDescent="0.2">
      <c r="A6" s="1328" t="s">
        <v>81</v>
      </c>
      <c r="B6" s="1328"/>
      <c r="C6" s="89" t="s">
        <v>2941</v>
      </c>
      <c r="D6" s="1333"/>
      <c r="E6" s="1333"/>
    </row>
    <row r="7" spans="1:5" x14ac:dyDescent="0.2">
      <c r="A7" s="1328"/>
      <c r="B7" s="1328"/>
      <c r="C7" s="22"/>
      <c r="D7" s="1333"/>
      <c r="E7" s="1333"/>
    </row>
    <row r="8" spans="1:5" ht="18" customHeight="1" x14ac:dyDescent="0.2">
      <c r="A8" s="1328" t="s">
        <v>82</v>
      </c>
      <c r="B8" s="1328"/>
      <c r="C8" s="1328"/>
      <c r="D8" s="1328"/>
      <c r="E8" s="1328"/>
    </row>
    <row r="9" spans="1:5" s="6" customFormat="1" ht="39" customHeight="1" x14ac:dyDescent="0.2">
      <c r="A9" s="1" t="s">
        <v>299</v>
      </c>
      <c r="B9" s="1"/>
      <c r="C9" s="1426" t="s">
        <v>536</v>
      </c>
      <c r="D9" s="1327"/>
      <c r="E9" s="1327"/>
    </row>
    <row r="10" spans="1:5" ht="26.25" customHeight="1" thickBot="1" x14ac:dyDescent="0.25">
      <c r="A10" s="1339" t="s">
        <v>300</v>
      </c>
      <c r="B10" s="1339"/>
      <c r="C10" s="1339"/>
      <c r="D10" s="1339"/>
      <c r="E10" s="1339"/>
    </row>
    <row r="11" spans="1:5" s="6" customFormat="1" ht="22.5" x14ac:dyDescent="0.2">
      <c r="A11" s="66" t="s">
        <v>301</v>
      </c>
      <c r="B11" s="67" t="s">
        <v>302</v>
      </c>
      <c r="C11" s="73" t="s">
        <v>254</v>
      </c>
      <c r="D11" s="73" t="s">
        <v>303</v>
      </c>
      <c r="E11" s="69" t="s">
        <v>255</v>
      </c>
    </row>
    <row r="12" spans="1:5" s="8" customFormat="1" ht="13.35" customHeight="1" x14ac:dyDescent="0.2">
      <c r="A12" s="60" t="s">
        <v>537</v>
      </c>
      <c r="B12" s="60" t="s">
        <v>409</v>
      </c>
      <c r="C12" s="18" t="s">
        <v>452</v>
      </c>
      <c r="D12" s="60" t="s">
        <v>330</v>
      </c>
      <c r="E12" s="86">
        <v>36858</v>
      </c>
    </row>
    <row r="13" spans="1:5" s="12" customFormat="1" ht="13.35" customHeight="1" x14ac:dyDescent="0.2">
      <c r="A13" s="60" t="s">
        <v>453</v>
      </c>
      <c r="B13" s="60" t="s">
        <v>50</v>
      </c>
      <c r="C13" s="18"/>
      <c r="D13" s="60" t="s">
        <v>497</v>
      </c>
      <c r="E13" s="86">
        <v>38768</v>
      </c>
    </row>
    <row r="14" spans="1:5" ht="13.35" customHeight="1" x14ac:dyDescent="0.2">
      <c r="A14" s="60" t="s">
        <v>454</v>
      </c>
      <c r="B14" s="60" t="s">
        <v>50</v>
      </c>
      <c r="C14" s="18" t="s">
        <v>452</v>
      </c>
      <c r="D14" s="60" t="s">
        <v>497</v>
      </c>
      <c r="E14" s="86" t="s">
        <v>159</v>
      </c>
    </row>
    <row r="15" spans="1:5" ht="13.35" customHeight="1" x14ac:dyDescent="0.2">
      <c r="A15" s="62"/>
      <c r="B15" s="62"/>
      <c r="C15" s="24"/>
      <c r="D15" s="62"/>
      <c r="E15" s="90"/>
    </row>
    <row r="16" spans="1:5" ht="13.5" thickBot="1" x14ac:dyDescent="0.25">
      <c r="A16" s="1339" t="s">
        <v>310</v>
      </c>
      <c r="B16" s="1339"/>
      <c r="C16" s="1339"/>
      <c r="D16" s="1339"/>
      <c r="E16" s="1339"/>
    </row>
    <row r="17" spans="1:6" s="6" customFormat="1" ht="13.5" thickBot="1" x14ac:dyDescent="0.25">
      <c r="A17" s="3" t="s">
        <v>301</v>
      </c>
      <c r="B17" s="4" t="s">
        <v>302</v>
      </c>
      <c r="C17" s="5" t="s">
        <v>254</v>
      </c>
      <c r="D17" s="56"/>
      <c r="E17" s="56"/>
      <c r="F17" s="102"/>
    </row>
    <row r="18" spans="1:6" s="8" customFormat="1" x14ac:dyDescent="0.2">
      <c r="A18" s="60"/>
      <c r="B18" s="81"/>
      <c r="C18" s="16"/>
      <c r="D18" s="62"/>
      <c r="E18" s="90"/>
      <c r="F18" s="102"/>
    </row>
    <row r="19" spans="1:6" s="8" customFormat="1" x14ac:dyDescent="0.2">
      <c r="A19" s="60"/>
      <c r="B19" s="81"/>
      <c r="C19" s="16"/>
      <c r="D19" s="62"/>
      <c r="E19" s="90"/>
      <c r="F19" s="102"/>
    </row>
    <row r="20" spans="1:6" s="8" customFormat="1" x14ac:dyDescent="0.2">
      <c r="A20" s="9"/>
      <c r="B20" s="9"/>
      <c r="C20" s="9"/>
      <c r="D20" s="9"/>
      <c r="E20" s="9"/>
    </row>
    <row r="21" spans="1:6" s="6" customFormat="1" x14ac:dyDescent="0.2">
      <c r="A21" s="1327" t="s">
        <v>284</v>
      </c>
      <c r="B21" s="1327"/>
      <c r="C21" s="1327"/>
      <c r="D21" s="1327"/>
      <c r="E21" s="1327"/>
    </row>
    <row r="22" spans="1:6" x14ac:dyDescent="0.2">
      <c r="A22" s="1333"/>
      <c r="B22" s="1333"/>
      <c r="C22" s="11"/>
      <c r="D22" s="1333"/>
      <c r="E22" s="1333"/>
    </row>
    <row r="23" spans="1:6" ht="12.75" customHeight="1" x14ac:dyDescent="0.2">
      <c r="A23" s="62"/>
      <c r="B23" s="62"/>
      <c r="C23" s="24"/>
      <c r="D23" s="62"/>
      <c r="E23" s="90"/>
    </row>
    <row r="24" spans="1:6" s="12" customFormat="1" ht="18" customHeight="1" x14ac:dyDescent="0.2">
      <c r="A24" s="1345" t="s">
        <v>388</v>
      </c>
      <c r="B24" s="1345"/>
      <c r="C24" s="1345"/>
      <c r="D24" s="1345"/>
      <c r="E24" s="1345"/>
    </row>
    <row r="25" spans="1:6" ht="31.5" customHeight="1" x14ac:dyDescent="0.2">
      <c r="A25" s="1327" t="s">
        <v>389</v>
      </c>
      <c r="B25" s="1327"/>
      <c r="C25" s="1327"/>
      <c r="E25" s="13" t="s">
        <v>397</v>
      </c>
      <c r="F25" s="2">
        <v>19</v>
      </c>
    </row>
    <row r="26" spans="1:6" ht="31.5" customHeight="1" thickBot="1" x14ac:dyDescent="0.25">
      <c r="A26" s="1357" t="s">
        <v>2906</v>
      </c>
      <c r="B26" s="1357"/>
      <c r="C26" s="1357"/>
      <c r="D26" s="1357"/>
      <c r="E26" s="1357"/>
    </row>
    <row r="27" spans="1:6" s="6" customFormat="1" ht="13.35" customHeight="1" x14ac:dyDescent="0.2">
      <c r="A27" s="66" t="s">
        <v>398</v>
      </c>
      <c r="B27" s="67" t="s">
        <v>257</v>
      </c>
      <c r="C27" s="68" t="s">
        <v>83</v>
      </c>
      <c r="D27" s="67" t="s">
        <v>256</v>
      </c>
      <c r="E27" s="69" t="s">
        <v>94</v>
      </c>
    </row>
    <row r="28" spans="1:6" s="6" customFormat="1" ht="41.25" customHeight="1" x14ac:dyDescent="0.2">
      <c r="A28" s="1129" t="s">
        <v>1912</v>
      </c>
      <c r="B28" s="1129" t="s">
        <v>1908</v>
      </c>
      <c r="C28" s="1129" t="s">
        <v>1917</v>
      </c>
      <c r="D28" s="1129" t="s">
        <v>498</v>
      </c>
      <c r="E28" s="1095" t="s">
        <v>454</v>
      </c>
    </row>
    <row r="29" spans="1:6" s="6" customFormat="1" ht="41.25" customHeight="1" x14ac:dyDescent="0.2">
      <c r="A29" s="1129" t="s">
        <v>2889</v>
      </c>
      <c r="B29" s="1129" t="s">
        <v>2880</v>
      </c>
      <c r="C29" s="1129" t="s">
        <v>1920</v>
      </c>
      <c r="D29" s="1129" t="s">
        <v>498</v>
      </c>
      <c r="E29" s="1095" t="s">
        <v>454</v>
      </c>
    </row>
    <row r="30" spans="1:6" s="6" customFormat="1" ht="41.25" customHeight="1" x14ac:dyDescent="0.2">
      <c r="A30" s="1129" t="s">
        <v>1476</v>
      </c>
      <c r="B30" s="1129" t="s">
        <v>1479</v>
      </c>
      <c r="C30" s="1129" t="s">
        <v>1074</v>
      </c>
      <c r="D30" s="1129" t="s">
        <v>498</v>
      </c>
      <c r="E30" s="1095" t="s">
        <v>454</v>
      </c>
    </row>
    <row r="31" spans="1:6" s="6" customFormat="1" ht="41.25" customHeight="1" x14ac:dyDescent="0.2">
      <c r="A31" s="1129" t="s">
        <v>2890</v>
      </c>
      <c r="B31" s="1129" t="s">
        <v>2881</v>
      </c>
      <c r="C31" s="1129" t="s">
        <v>2900</v>
      </c>
      <c r="D31" s="1129" t="s">
        <v>498</v>
      </c>
      <c r="E31" s="1095" t="s">
        <v>454</v>
      </c>
    </row>
    <row r="32" spans="1:6" s="6" customFormat="1" ht="41.25" customHeight="1" x14ac:dyDescent="0.2">
      <c r="A32" s="1129" t="s">
        <v>2891</v>
      </c>
      <c r="B32" s="1129" t="s">
        <v>2882</v>
      </c>
      <c r="C32" s="1129" t="s">
        <v>2901</v>
      </c>
      <c r="D32" s="1129" t="s">
        <v>498</v>
      </c>
      <c r="E32" s="1095" t="s">
        <v>454</v>
      </c>
    </row>
    <row r="33" spans="1:6" s="6" customFormat="1" ht="41.25" customHeight="1" x14ac:dyDescent="0.2">
      <c r="A33" s="1129" t="s">
        <v>2892</v>
      </c>
      <c r="B33" s="1129" t="s">
        <v>2883</v>
      </c>
      <c r="C33" s="1129" t="s">
        <v>2902</v>
      </c>
      <c r="D33" s="1129" t="s">
        <v>498</v>
      </c>
      <c r="E33" s="1095" t="s">
        <v>454</v>
      </c>
    </row>
    <row r="34" spans="1:6" s="6" customFormat="1" ht="41.25" customHeight="1" x14ac:dyDescent="0.2">
      <c r="A34" s="1129" t="s">
        <v>2893</v>
      </c>
      <c r="B34" s="1129" t="s">
        <v>2884</v>
      </c>
      <c r="C34" s="1129" t="s">
        <v>2903</v>
      </c>
      <c r="D34" s="1129" t="s">
        <v>498</v>
      </c>
      <c r="E34" s="1095" t="s">
        <v>454</v>
      </c>
    </row>
    <row r="35" spans="1:6" s="6" customFormat="1" ht="47.25" customHeight="1" x14ac:dyDescent="0.2">
      <c r="A35" s="1129" t="s">
        <v>1913</v>
      </c>
      <c r="B35" s="1129" t="s">
        <v>1909</v>
      </c>
      <c r="C35" s="1129" t="s">
        <v>1805</v>
      </c>
      <c r="D35" s="1129" t="s">
        <v>498</v>
      </c>
      <c r="E35" s="1095" t="s">
        <v>454</v>
      </c>
    </row>
    <row r="36" spans="1:6" ht="47.25" customHeight="1" x14ac:dyDescent="0.2">
      <c r="A36" s="1129" t="s">
        <v>1477</v>
      </c>
      <c r="B36" s="1129" t="s">
        <v>1480</v>
      </c>
      <c r="C36" s="1129" t="s">
        <v>1153</v>
      </c>
      <c r="D36" s="1129" t="s">
        <v>498</v>
      </c>
      <c r="E36" s="1095" t="s">
        <v>454</v>
      </c>
    </row>
    <row r="37" spans="1:6" ht="47.25" customHeight="1" x14ac:dyDescent="0.2">
      <c r="A37" s="1129" t="s">
        <v>1478</v>
      </c>
      <c r="B37" s="1129" t="s">
        <v>1481</v>
      </c>
      <c r="C37" s="1129" t="s">
        <v>1918</v>
      </c>
      <c r="D37" s="1129" t="s">
        <v>498</v>
      </c>
      <c r="E37" s="1095" t="s">
        <v>1019</v>
      </c>
    </row>
    <row r="38" spans="1:6" ht="47.25" customHeight="1" x14ac:dyDescent="0.2">
      <c r="A38" s="1129" t="s">
        <v>2894</v>
      </c>
      <c r="B38" s="1129" t="s">
        <v>2885</v>
      </c>
      <c r="C38" s="1129" t="s">
        <v>2904</v>
      </c>
      <c r="D38" s="1129" t="s">
        <v>498</v>
      </c>
      <c r="E38" s="1095" t="s">
        <v>454</v>
      </c>
    </row>
    <row r="39" spans="1:6" ht="47.25" customHeight="1" x14ac:dyDescent="0.2">
      <c r="A39" s="1129" t="s">
        <v>2895</v>
      </c>
      <c r="B39" s="1129" t="s">
        <v>2886</v>
      </c>
      <c r="C39" s="1129" t="s">
        <v>2041</v>
      </c>
      <c r="D39" s="1129" t="s">
        <v>41</v>
      </c>
      <c r="E39" s="1095" t="s">
        <v>454</v>
      </c>
    </row>
    <row r="40" spans="1:6" ht="47.25" customHeight="1" x14ac:dyDescent="0.2">
      <c r="A40" s="1129" t="s">
        <v>2896</v>
      </c>
      <c r="B40" s="1129" t="s">
        <v>2887</v>
      </c>
      <c r="C40" s="1129" t="s">
        <v>1922</v>
      </c>
      <c r="D40" s="1129" t="s">
        <v>41</v>
      </c>
      <c r="E40" s="1095" t="s">
        <v>454</v>
      </c>
    </row>
    <row r="41" spans="1:6" ht="47.25" customHeight="1" x14ac:dyDescent="0.2">
      <c r="A41" s="1129" t="s">
        <v>2897</v>
      </c>
      <c r="B41" s="1129" t="s">
        <v>2888</v>
      </c>
      <c r="C41" s="1129" t="s">
        <v>2905</v>
      </c>
      <c r="D41" s="1129" t="s">
        <v>41</v>
      </c>
      <c r="E41" s="1095" t="s">
        <v>1019</v>
      </c>
    </row>
    <row r="42" spans="1:6" ht="47.25" customHeight="1" x14ac:dyDescent="0.2">
      <c r="A42" s="1129" t="s">
        <v>2898</v>
      </c>
      <c r="B42" s="1129" t="s">
        <v>1482</v>
      </c>
      <c r="C42" s="1129" t="s">
        <v>1152</v>
      </c>
      <c r="D42" s="1129" t="s">
        <v>41</v>
      </c>
      <c r="E42" s="1095" t="s">
        <v>454</v>
      </c>
    </row>
    <row r="43" spans="1:6" ht="47.25" customHeight="1" x14ac:dyDescent="0.2">
      <c r="A43" s="1129" t="s">
        <v>2899</v>
      </c>
      <c r="B43" s="1129" t="s">
        <v>1151</v>
      </c>
      <c r="C43" s="1129" t="s">
        <v>1155</v>
      </c>
      <c r="D43" s="1129" t="s">
        <v>1496</v>
      </c>
      <c r="E43" s="1095" t="s">
        <v>454</v>
      </c>
    </row>
    <row r="44" spans="1:6" ht="47.25" customHeight="1" x14ac:dyDescent="0.2">
      <c r="A44" s="1129" t="s">
        <v>1914</v>
      </c>
      <c r="B44" s="1129" t="s">
        <v>1801</v>
      </c>
      <c r="C44" s="1129" t="s">
        <v>1484</v>
      </c>
      <c r="D44" s="1129" t="s">
        <v>1768</v>
      </c>
      <c r="E44" s="1095" t="s">
        <v>1019</v>
      </c>
    </row>
    <row r="45" spans="1:6" ht="47.25" customHeight="1" x14ac:dyDescent="0.2">
      <c r="A45" s="1129" t="s">
        <v>1915</v>
      </c>
      <c r="B45" s="1129" t="s">
        <v>1910</v>
      </c>
      <c r="C45" s="1129" t="s">
        <v>1919</v>
      </c>
      <c r="D45" s="1129" t="s">
        <v>1768</v>
      </c>
      <c r="E45" s="1095" t="s">
        <v>454</v>
      </c>
    </row>
    <row r="46" spans="1:6" ht="47.25" customHeight="1" x14ac:dyDescent="0.2">
      <c r="A46" s="1129" t="s">
        <v>1916</v>
      </c>
      <c r="B46" s="1129" t="s">
        <v>1911</v>
      </c>
      <c r="C46" s="1129" t="s">
        <v>1920</v>
      </c>
      <c r="D46" s="1129" t="s">
        <v>1768</v>
      </c>
      <c r="E46" s="1095" t="s">
        <v>454</v>
      </c>
    </row>
    <row r="47" spans="1:6" ht="47.25" customHeight="1" x14ac:dyDescent="0.2">
      <c r="A47" s="962" t="s">
        <v>2942</v>
      </c>
      <c r="B47" s="957"/>
      <c r="C47" s="941"/>
      <c r="D47" s="941"/>
      <c r="E47" s="942"/>
    </row>
    <row r="48" spans="1:6" ht="25.5" x14ac:dyDescent="0.2">
      <c r="A48" s="965" t="s">
        <v>2035</v>
      </c>
      <c r="B48" s="966" t="s">
        <v>2045</v>
      </c>
      <c r="C48" s="961" t="s">
        <v>2039</v>
      </c>
      <c r="D48" s="966" t="s">
        <v>1852</v>
      </c>
      <c r="E48" s="966" t="s">
        <v>1156</v>
      </c>
      <c r="F48" s="966" t="s">
        <v>2042</v>
      </c>
    </row>
    <row r="49" spans="1:6" ht="38.25" x14ac:dyDescent="0.2">
      <c r="A49" s="965" t="s">
        <v>2907</v>
      </c>
      <c r="B49" s="966" t="s">
        <v>2922</v>
      </c>
      <c r="C49" s="961" t="s">
        <v>1922</v>
      </c>
      <c r="D49" s="966" t="s">
        <v>1852</v>
      </c>
      <c r="E49" s="966" t="s">
        <v>2919</v>
      </c>
      <c r="F49" s="966" t="s">
        <v>2914</v>
      </c>
    </row>
    <row r="50" spans="1:6" ht="51" x14ac:dyDescent="0.2">
      <c r="A50" s="965" t="s">
        <v>2908</v>
      </c>
      <c r="B50" s="966" t="s">
        <v>2923</v>
      </c>
      <c r="C50" s="961" t="s">
        <v>1071</v>
      </c>
      <c r="D50" s="966" t="s">
        <v>1852</v>
      </c>
      <c r="E50" s="966" t="s">
        <v>969</v>
      </c>
      <c r="F50" s="966" t="s">
        <v>2915</v>
      </c>
    </row>
    <row r="51" spans="1:6" ht="51" x14ac:dyDescent="0.2">
      <c r="A51" s="965" t="s">
        <v>2036</v>
      </c>
      <c r="B51" s="966" t="s">
        <v>2924</v>
      </c>
      <c r="C51" s="961" t="s">
        <v>1072</v>
      </c>
      <c r="D51" s="966" t="s">
        <v>574</v>
      </c>
      <c r="E51" s="966" t="s">
        <v>969</v>
      </c>
      <c r="F51" s="966" t="s">
        <v>1159</v>
      </c>
    </row>
    <row r="52" spans="1:6" ht="38.25" x14ac:dyDescent="0.2">
      <c r="A52" s="965" t="s">
        <v>2909</v>
      </c>
      <c r="B52" s="966" t="s">
        <v>2925</v>
      </c>
      <c r="C52" s="961" t="s">
        <v>1073</v>
      </c>
      <c r="D52" s="966" t="s">
        <v>809</v>
      </c>
      <c r="E52" s="966" t="s">
        <v>2920</v>
      </c>
      <c r="F52" s="966" t="s">
        <v>2916</v>
      </c>
    </row>
    <row r="53" spans="1:6" ht="38.25" x14ac:dyDescent="0.2">
      <c r="A53" s="965" t="s">
        <v>1165</v>
      </c>
      <c r="B53" s="966" t="s">
        <v>2926</v>
      </c>
      <c r="C53" s="961" t="s">
        <v>1484</v>
      </c>
      <c r="D53" s="966" t="s">
        <v>574</v>
      </c>
      <c r="E53" s="966" t="s">
        <v>846</v>
      </c>
      <c r="F53" s="966" t="s">
        <v>1160</v>
      </c>
    </row>
    <row r="54" spans="1:6" ht="38.25" x14ac:dyDescent="0.2">
      <c r="A54" s="965" t="s">
        <v>1803</v>
      </c>
      <c r="B54" s="966" t="s">
        <v>2927</v>
      </c>
      <c r="C54" s="961" t="s">
        <v>1152</v>
      </c>
      <c r="D54" s="966" t="s">
        <v>809</v>
      </c>
      <c r="E54" s="966" t="s">
        <v>846</v>
      </c>
      <c r="F54" s="966" t="s">
        <v>1807</v>
      </c>
    </row>
    <row r="55" spans="1:6" ht="76.5" x14ac:dyDescent="0.2">
      <c r="A55" s="965" t="s">
        <v>2910</v>
      </c>
      <c r="B55" s="966" t="s">
        <v>2928</v>
      </c>
      <c r="C55" s="961" t="s">
        <v>1805</v>
      </c>
      <c r="D55" s="966" t="s">
        <v>603</v>
      </c>
      <c r="E55" s="966" t="s">
        <v>846</v>
      </c>
      <c r="F55" s="966" t="s">
        <v>2043</v>
      </c>
    </row>
    <row r="56" spans="1:6" ht="51" x14ac:dyDescent="0.2">
      <c r="A56" s="965" t="s">
        <v>1166</v>
      </c>
      <c r="B56" s="966" t="s">
        <v>2929</v>
      </c>
      <c r="C56" s="961" t="s">
        <v>1917</v>
      </c>
      <c r="D56" s="966" t="s">
        <v>2939</v>
      </c>
      <c r="E56" s="966" t="s">
        <v>846</v>
      </c>
      <c r="F56" s="966" t="s">
        <v>1161</v>
      </c>
    </row>
    <row r="57" spans="1:6" ht="63.75" x14ac:dyDescent="0.2">
      <c r="A57" s="965" t="s">
        <v>2911</v>
      </c>
      <c r="B57" s="966" t="s">
        <v>2930</v>
      </c>
      <c r="C57" s="961" t="s">
        <v>1153</v>
      </c>
      <c r="D57" s="966" t="s">
        <v>809</v>
      </c>
      <c r="E57" s="966" t="s">
        <v>969</v>
      </c>
      <c r="F57" s="966" t="s">
        <v>1159</v>
      </c>
    </row>
    <row r="58" spans="1:6" ht="38.25" x14ac:dyDescent="0.2">
      <c r="A58" s="965" t="s">
        <v>2037</v>
      </c>
      <c r="B58" s="966" t="s">
        <v>2931</v>
      </c>
      <c r="C58" s="961" t="s">
        <v>1921</v>
      </c>
      <c r="D58" s="966" t="s">
        <v>809</v>
      </c>
      <c r="E58" s="966" t="s">
        <v>2046</v>
      </c>
      <c r="F58" s="966" t="s">
        <v>1488</v>
      </c>
    </row>
    <row r="59" spans="1:6" ht="51" x14ac:dyDescent="0.2">
      <c r="A59" s="965" t="s">
        <v>1070</v>
      </c>
      <c r="B59" s="966" t="s">
        <v>2932</v>
      </c>
      <c r="C59" s="961" t="s">
        <v>2040</v>
      </c>
      <c r="D59" s="966" t="s">
        <v>809</v>
      </c>
      <c r="E59" s="966" t="s">
        <v>1157</v>
      </c>
      <c r="F59" s="966" t="s">
        <v>1162</v>
      </c>
    </row>
    <row r="60" spans="1:6" ht="51" x14ac:dyDescent="0.2">
      <c r="A60" s="965" t="s">
        <v>1804</v>
      </c>
      <c r="B60" s="966" t="s">
        <v>2933</v>
      </c>
      <c r="C60" s="961" t="s">
        <v>1074</v>
      </c>
      <c r="D60" s="966" t="s">
        <v>809</v>
      </c>
      <c r="E60" s="966" t="s">
        <v>1808</v>
      </c>
      <c r="F60" s="966" t="s">
        <v>1487</v>
      </c>
    </row>
    <row r="61" spans="1:6" ht="38.25" x14ac:dyDescent="0.2">
      <c r="A61" s="965" t="s">
        <v>2912</v>
      </c>
      <c r="B61" s="966" t="s">
        <v>2934</v>
      </c>
      <c r="C61" s="961" t="s">
        <v>1806</v>
      </c>
      <c r="D61" s="966" t="s">
        <v>574</v>
      </c>
      <c r="E61" s="966" t="s">
        <v>1158</v>
      </c>
      <c r="F61" s="966" t="s">
        <v>2917</v>
      </c>
    </row>
    <row r="62" spans="1:6" ht="38.25" x14ac:dyDescent="0.2">
      <c r="A62" s="965" t="s">
        <v>1167</v>
      </c>
      <c r="B62" s="966" t="s">
        <v>2935</v>
      </c>
      <c r="C62" s="961" t="s">
        <v>1802</v>
      </c>
      <c r="D62" s="966" t="s">
        <v>809</v>
      </c>
      <c r="E62" s="966" t="s">
        <v>969</v>
      </c>
      <c r="F62" s="966" t="s">
        <v>1163</v>
      </c>
    </row>
    <row r="63" spans="1:6" ht="51" x14ac:dyDescent="0.2">
      <c r="A63" s="965" t="s">
        <v>1483</v>
      </c>
      <c r="B63" s="966" t="s">
        <v>1486</v>
      </c>
      <c r="C63" s="961" t="s">
        <v>1918</v>
      </c>
      <c r="D63" s="966" t="s">
        <v>808</v>
      </c>
      <c r="E63" s="966" t="s">
        <v>2921</v>
      </c>
      <c r="F63" s="966" t="s">
        <v>1489</v>
      </c>
    </row>
    <row r="64" spans="1:6" ht="38.25" x14ac:dyDescent="0.2">
      <c r="A64" s="965" t="s">
        <v>2038</v>
      </c>
      <c r="B64" s="966" t="s">
        <v>2936</v>
      </c>
      <c r="C64" s="961" t="s">
        <v>1485</v>
      </c>
      <c r="D64" s="966" t="s">
        <v>574</v>
      </c>
      <c r="E64" s="966" t="s">
        <v>969</v>
      </c>
      <c r="F64" s="966" t="s">
        <v>2044</v>
      </c>
    </row>
    <row r="65" spans="1:8" ht="51" x14ac:dyDescent="0.2">
      <c r="A65" s="965" t="s">
        <v>2913</v>
      </c>
      <c r="B65" s="966" t="s">
        <v>2937</v>
      </c>
      <c r="C65" s="961" t="s">
        <v>2041</v>
      </c>
      <c r="D65" s="966" t="s">
        <v>603</v>
      </c>
      <c r="E65" s="966" t="s">
        <v>969</v>
      </c>
      <c r="F65" s="966" t="s">
        <v>2918</v>
      </c>
    </row>
    <row r="66" spans="1:8" ht="38.25" x14ac:dyDescent="0.2">
      <c r="A66" s="965" t="s">
        <v>1168</v>
      </c>
      <c r="B66" s="966" t="s">
        <v>2938</v>
      </c>
      <c r="C66" s="961" t="s">
        <v>1154</v>
      </c>
      <c r="D66" s="966" t="s">
        <v>2940</v>
      </c>
      <c r="E66" s="966" t="s">
        <v>1024</v>
      </c>
      <c r="F66" s="966" t="s">
        <v>1164</v>
      </c>
    </row>
    <row r="67" spans="1:8" s="674" customFormat="1" x14ac:dyDescent="0.2">
      <c r="A67" s="960"/>
      <c r="B67" s="961"/>
      <c r="C67" s="961"/>
      <c r="D67" s="961"/>
      <c r="E67" s="961"/>
      <c r="F67" s="961"/>
    </row>
    <row r="68" spans="1:8" s="674" customFormat="1" x14ac:dyDescent="0.15">
      <c r="A68" s="959"/>
      <c r="B68" s="672"/>
      <c r="C68" s="672"/>
      <c r="D68" s="672"/>
      <c r="E68" s="673"/>
    </row>
    <row r="69" spans="1:8" s="674" customFormat="1" x14ac:dyDescent="0.15">
      <c r="A69" s="959"/>
      <c r="B69" s="672"/>
      <c r="C69" s="672"/>
      <c r="D69" s="672"/>
      <c r="E69" s="673"/>
    </row>
    <row r="70" spans="1:8" s="674" customFormat="1" ht="13.5" thickBot="1" x14ac:dyDescent="0.2">
      <c r="A70" s="959"/>
      <c r="B70" s="672"/>
      <c r="C70" s="672"/>
      <c r="D70" s="672"/>
      <c r="E70" s="673"/>
    </row>
    <row r="71" spans="1:8" s="23" customFormat="1" ht="23.25" thickBot="1" x14ac:dyDescent="0.25">
      <c r="A71" s="339" t="s">
        <v>1053</v>
      </c>
      <c r="B71" s="339" t="s">
        <v>96</v>
      </c>
      <c r="C71" s="339" t="s">
        <v>83</v>
      </c>
      <c r="D71" s="113" t="s">
        <v>97</v>
      </c>
      <c r="E71" s="114" t="s">
        <v>98</v>
      </c>
      <c r="F71" s="43" t="s">
        <v>99</v>
      </c>
      <c r="G71" s="43" t="s">
        <v>100</v>
      </c>
      <c r="H71" s="44" t="s">
        <v>302</v>
      </c>
    </row>
    <row r="72" spans="1:8" s="24" customFormat="1" ht="24.75" customHeight="1" x14ac:dyDescent="0.2">
      <c r="A72" s="16"/>
      <c r="B72" s="16"/>
      <c r="C72" s="16"/>
      <c r="D72" s="45"/>
      <c r="E72" s="45"/>
      <c r="F72" s="45"/>
      <c r="G72" s="45"/>
      <c r="H72" s="45"/>
    </row>
    <row r="73" spans="1:8" s="24" customFormat="1" ht="11.25" x14ac:dyDescent="0.2">
      <c r="A73" s="18"/>
      <c r="B73" s="18"/>
      <c r="C73" s="18"/>
      <c r="D73" s="45"/>
      <c r="E73" s="45"/>
      <c r="F73" s="45"/>
      <c r="G73" s="45"/>
      <c r="H73" s="45"/>
    </row>
    <row r="74" spans="1:8" s="24" customFormat="1" ht="12" thickBot="1" x14ac:dyDescent="0.25">
      <c r="A74" s="25"/>
      <c r="B74" s="25"/>
      <c r="C74" s="25"/>
      <c r="D74" s="45"/>
      <c r="E74" s="45"/>
      <c r="F74" s="45"/>
      <c r="G74" s="45"/>
      <c r="H74" s="45"/>
    </row>
    <row r="75" spans="1:8" s="24" customFormat="1" thickBot="1" x14ac:dyDescent="0.25">
      <c r="A75" s="26" t="s">
        <v>101</v>
      </c>
      <c r="B75" s="27">
        <f>SUM(B72:B74)</f>
        <v>0</v>
      </c>
      <c r="C75" s="55">
        <f>SUM(D75:H75)</f>
        <v>0</v>
      </c>
      <c r="D75" s="46"/>
      <c r="E75" s="46"/>
      <c r="F75" s="46"/>
      <c r="G75" s="46"/>
      <c r="H75" s="47"/>
    </row>
    <row r="76" spans="1:8" s="24" customFormat="1" ht="11.25" x14ac:dyDescent="0.2">
      <c r="A76" s="23"/>
      <c r="C76" s="23"/>
      <c r="D76" s="48"/>
      <c r="E76" s="48"/>
      <c r="F76" s="48"/>
      <c r="G76" s="48"/>
      <c r="H76" s="48"/>
    </row>
    <row r="77" spans="1:8" x14ac:dyDescent="0.2">
      <c r="A77" s="1328"/>
      <c r="B77" s="1328"/>
      <c r="C77" s="22"/>
      <c r="D77" s="1330"/>
      <c r="E77" s="1330"/>
      <c r="F77" s="49"/>
      <c r="G77" s="50"/>
      <c r="H77" s="50"/>
    </row>
    <row r="78" spans="1:8" ht="31.5" customHeight="1" thickBot="1" x14ac:dyDescent="0.25">
      <c r="A78" s="1325" t="s">
        <v>242</v>
      </c>
      <c r="B78" s="1325"/>
      <c r="C78" s="1325"/>
      <c r="D78" s="54"/>
      <c r="E78" s="52" t="s">
        <v>397</v>
      </c>
      <c r="F78" s="6">
        <f>+COUNT(B80:B80)</f>
        <v>0</v>
      </c>
      <c r="G78" s="1324"/>
      <c r="H78" s="1324"/>
    </row>
    <row r="79" spans="1:8" s="23" customFormat="1" ht="23.25" thickBot="1" x14ac:dyDescent="0.25">
      <c r="A79" s="3" t="s">
        <v>398</v>
      </c>
      <c r="B79" s="15" t="s">
        <v>96</v>
      </c>
      <c r="C79" s="15" t="s">
        <v>83</v>
      </c>
      <c r="D79" s="42" t="s">
        <v>97</v>
      </c>
      <c r="E79" s="43" t="s">
        <v>98</v>
      </c>
      <c r="F79" s="43" t="s">
        <v>99</v>
      </c>
      <c r="G79" s="43" t="s">
        <v>100</v>
      </c>
      <c r="H79" s="44" t="s">
        <v>302</v>
      </c>
    </row>
    <row r="80" spans="1:8" s="24" customFormat="1" ht="24.75" customHeight="1" thickBot="1" x14ac:dyDescent="0.25">
      <c r="A80" s="16"/>
      <c r="B80" s="17"/>
      <c r="C80" s="71"/>
      <c r="D80" s="45"/>
      <c r="E80" s="45"/>
      <c r="F80" s="45"/>
      <c r="G80" s="45"/>
      <c r="H80" s="45"/>
    </row>
    <row r="81" spans="1:8" s="24" customFormat="1" thickBot="1" x14ac:dyDescent="0.25">
      <c r="A81" s="26" t="s">
        <v>101</v>
      </c>
      <c r="B81" s="118">
        <f>SUM(B80:B80)</f>
        <v>0</v>
      </c>
      <c r="C81" s="55">
        <f>SUM(D81:H81)</f>
        <v>0</v>
      </c>
      <c r="D81" s="46"/>
      <c r="E81" s="46"/>
      <c r="F81" s="46"/>
      <c r="G81" s="46"/>
      <c r="H81" s="47"/>
    </row>
    <row r="82" spans="1:8" s="24" customFormat="1" x14ac:dyDescent="0.2">
      <c r="A82" s="1328"/>
      <c r="B82" s="1328"/>
      <c r="C82" s="20"/>
      <c r="D82" s="1403"/>
      <c r="E82" s="1403"/>
      <c r="F82" s="1403"/>
      <c r="G82" s="50"/>
      <c r="H82" s="50"/>
    </row>
    <row r="83" spans="1:8" s="24" customFormat="1" x14ac:dyDescent="0.2">
      <c r="A83" s="21"/>
      <c r="B83" s="21"/>
      <c r="C83" s="22"/>
      <c r="D83" s="49"/>
      <c r="E83" s="49"/>
      <c r="F83" s="49"/>
      <c r="G83" s="50"/>
      <c r="H83" s="50"/>
    </row>
    <row r="84" spans="1:8" s="24" customFormat="1" ht="24.75" thickBot="1" x14ac:dyDescent="0.25">
      <c r="A84" s="1325" t="s">
        <v>243</v>
      </c>
      <c r="B84" s="1325"/>
      <c r="C84" s="1325"/>
      <c r="D84" s="49"/>
      <c r="E84" s="52" t="s">
        <v>397</v>
      </c>
      <c r="F84" s="6">
        <f>+COUNT(B86:B87)</f>
        <v>1</v>
      </c>
      <c r="G84" s="1324"/>
      <c r="H84" s="1324"/>
    </row>
    <row r="85" spans="1:8" ht="23.25" thickBot="1" x14ac:dyDescent="0.25">
      <c r="A85" s="3" t="s">
        <v>398</v>
      </c>
      <c r="B85" s="28" t="s">
        <v>96</v>
      </c>
      <c r="C85" s="15" t="s">
        <v>244</v>
      </c>
      <c r="D85" s="42" t="s">
        <v>97</v>
      </c>
      <c r="E85" s="43" t="s">
        <v>98</v>
      </c>
      <c r="F85" s="43" t="s">
        <v>99</v>
      </c>
      <c r="G85" s="43" t="s">
        <v>100</v>
      </c>
      <c r="H85" s="44" t="s">
        <v>302</v>
      </c>
    </row>
    <row r="86" spans="1:8" s="23" customFormat="1" ht="33.75" customHeight="1" x14ac:dyDescent="0.2">
      <c r="A86" s="29" t="s">
        <v>1813</v>
      </c>
      <c r="B86" s="29">
        <v>82</v>
      </c>
      <c r="C86" s="30" t="s">
        <v>963</v>
      </c>
      <c r="D86" s="45"/>
      <c r="E86" s="45"/>
      <c r="F86" s="45"/>
      <c r="G86" s="45"/>
      <c r="H86" s="45"/>
    </row>
    <row r="87" spans="1:8" s="24" customFormat="1" ht="12" thickBot="1" x14ac:dyDescent="0.25">
      <c r="A87" s="25"/>
      <c r="B87" s="25"/>
      <c r="C87" s="25"/>
      <c r="D87" s="45"/>
      <c r="E87" s="45"/>
      <c r="F87" s="45"/>
      <c r="G87" s="45"/>
      <c r="H87" s="45"/>
    </row>
    <row r="88" spans="1:8" s="24" customFormat="1" thickBot="1" x14ac:dyDescent="0.25">
      <c r="A88" s="26" t="s">
        <v>101</v>
      </c>
      <c r="B88" s="27">
        <f>SUM(B86:B87)</f>
        <v>82</v>
      </c>
      <c r="C88" s="55">
        <f>SUM(D88:H88)</f>
        <v>0</v>
      </c>
      <c r="D88" s="46"/>
      <c r="E88" s="46"/>
      <c r="F88" s="46"/>
      <c r="G88" s="46"/>
      <c r="H88" s="47"/>
    </row>
    <row r="89" spans="1:8" s="24" customFormat="1" ht="12.75" customHeight="1" x14ac:dyDescent="0.2">
      <c r="A89" s="21"/>
      <c r="B89" s="21"/>
      <c r="C89" s="22"/>
      <c r="D89" s="11"/>
      <c r="E89" s="11"/>
      <c r="F89" s="11"/>
      <c r="G89" s="2"/>
      <c r="H89" s="2"/>
    </row>
    <row r="90" spans="1:8" s="24" customFormat="1" x14ac:dyDescent="0.2">
      <c r="A90" s="1328"/>
      <c r="B90" s="1328"/>
      <c r="C90" s="22"/>
      <c r="D90" s="1333"/>
      <c r="E90" s="1333"/>
      <c r="F90" s="11"/>
      <c r="G90" s="2"/>
      <c r="H90" s="2"/>
    </row>
    <row r="91" spans="1:8" ht="12.75" customHeight="1" x14ac:dyDescent="0.2">
      <c r="A91" s="1345" t="s">
        <v>311</v>
      </c>
      <c r="B91" s="1345"/>
      <c r="C91" s="1345"/>
      <c r="D91" s="1345"/>
      <c r="E91" s="1345"/>
      <c r="F91" s="1345"/>
      <c r="G91" s="12"/>
      <c r="H91" s="12"/>
    </row>
    <row r="92" spans="1:8" ht="13.5" customHeight="1" thickBot="1" x14ac:dyDescent="0.25">
      <c r="A92" s="1412" t="s">
        <v>312</v>
      </c>
      <c r="B92" s="1412"/>
      <c r="C92" s="1412"/>
      <c r="D92" s="1412"/>
      <c r="E92" s="1412"/>
      <c r="F92" s="1412"/>
      <c r="G92" s="14"/>
    </row>
    <row r="93" spans="1:8" ht="31.5" customHeight="1" thickBot="1" x14ac:dyDescent="0.25">
      <c r="A93" s="1346" t="s">
        <v>313</v>
      </c>
      <c r="B93" s="1347"/>
      <c r="C93" s="31" t="s">
        <v>84</v>
      </c>
      <c r="D93" s="1347" t="s">
        <v>314</v>
      </c>
      <c r="E93" s="1347"/>
      <c r="F93" s="32" t="s">
        <v>315</v>
      </c>
      <c r="G93" s="33"/>
      <c r="H93" s="33"/>
    </row>
    <row r="94" spans="1:8" s="24" customFormat="1" ht="11.25" x14ac:dyDescent="0.2">
      <c r="A94" s="1349"/>
      <c r="B94" s="1349"/>
      <c r="C94" s="34"/>
      <c r="D94" s="1350"/>
      <c r="E94" s="1350"/>
      <c r="F94" s="35"/>
      <c r="G94" s="33"/>
      <c r="H94" s="33"/>
    </row>
    <row r="95" spans="1:8" s="24" customFormat="1" ht="11.25" x14ac:dyDescent="0.2">
      <c r="A95" s="1351"/>
      <c r="B95" s="1351"/>
      <c r="C95" s="36"/>
      <c r="D95" s="1348"/>
      <c r="E95" s="1348"/>
      <c r="F95" s="37"/>
      <c r="G95" s="33"/>
      <c r="H95" s="33"/>
    </row>
    <row r="96" spans="1:8" s="24" customFormat="1" ht="11.25" x14ac:dyDescent="0.2">
      <c r="A96" s="38"/>
      <c r="B96" s="38"/>
      <c r="C96" s="39"/>
      <c r="D96" s="40"/>
      <c r="E96" s="40"/>
      <c r="F96" s="40"/>
      <c r="G96" s="33"/>
      <c r="H96" s="33"/>
    </row>
    <row r="97" spans="1:8" s="24" customFormat="1" x14ac:dyDescent="0.2">
      <c r="A97" s="1328"/>
      <c r="B97" s="1328"/>
      <c r="C97" s="22"/>
      <c r="D97" s="1333"/>
      <c r="E97" s="1333"/>
      <c r="F97" s="11"/>
      <c r="G97" s="2"/>
      <c r="H97" s="2"/>
    </row>
    <row r="98" spans="1:8" s="24" customFormat="1" ht="11.25" customHeight="1" x14ac:dyDescent="0.2">
      <c r="A98" s="1345" t="s">
        <v>248</v>
      </c>
      <c r="B98" s="1345"/>
      <c r="C98" s="1345"/>
      <c r="D98" s="1345"/>
      <c r="E98" s="1345"/>
      <c r="F98" s="1345"/>
      <c r="G98" s="12"/>
      <c r="H98" s="12"/>
    </row>
    <row r="99" spans="1:8" ht="12.75" customHeight="1" thickBot="1" x14ac:dyDescent="0.25">
      <c r="A99" s="1412" t="s">
        <v>249</v>
      </c>
      <c r="B99" s="1412"/>
      <c r="C99" s="1412"/>
      <c r="D99" s="1412"/>
      <c r="E99" s="1412"/>
      <c r="F99" s="1412"/>
      <c r="G99" s="14"/>
    </row>
    <row r="100" spans="1:8" ht="13.5" thickBot="1" x14ac:dyDescent="0.25">
      <c r="A100" s="1346" t="s">
        <v>313</v>
      </c>
      <c r="B100" s="1347"/>
      <c r="C100" s="31" t="s">
        <v>84</v>
      </c>
      <c r="D100" s="1347" t="s">
        <v>314</v>
      </c>
      <c r="E100" s="1347"/>
      <c r="F100" s="32" t="s">
        <v>315</v>
      </c>
      <c r="G100" s="33"/>
      <c r="H100" s="33"/>
    </row>
    <row r="101" spans="1:8" s="12" customFormat="1" ht="18" customHeight="1" x14ac:dyDescent="0.2">
      <c r="A101" s="1349"/>
      <c r="B101" s="1349"/>
      <c r="C101" s="34"/>
      <c r="D101" s="1350"/>
      <c r="E101" s="1350"/>
      <c r="F101" s="35"/>
      <c r="G101" s="33"/>
      <c r="H101" s="33"/>
    </row>
    <row r="102" spans="1:8" ht="25.5" customHeight="1" x14ac:dyDescent="0.2">
      <c r="A102" s="1351"/>
      <c r="B102" s="1351"/>
      <c r="C102" s="36"/>
      <c r="D102" s="1348"/>
      <c r="E102" s="1348"/>
      <c r="F102" s="37"/>
      <c r="G102" s="33"/>
      <c r="H102" s="33"/>
    </row>
    <row r="103" spans="1:8" s="33" customFormat="1" x14ac:dyDescent="0.2">
      <c r="A103" s="1328"/>
      <c r="B103" s="1328"/>
      <c r="C103" s="22"/>
      <c r="D103" s="1333"/>
      <c r="E103" s="1333"/>
      <c r="F103" s="11"/>
      <c r="G103" s="2"/>
      <c r="H103" s="2"/>
    </row>
    <row r="104" spans="1:8" s="33" customFormat="1" x14ac:dyDescent="0.2">
      <c r="A104" s="2"/>
      <c r="B104" s="2"/>
      <c r="C104" s="2"/>
      <c r="D104" s="2"/>
      <c r="E104" s="2"/>
      <c r="F104" s="2"/>
      <c r="G104" s="2"/>
      <c r="H104" s="2"/>
    </row>
    <row r="105" spans="1:8" s="33" customFormat="1" x14ac:dyDescent="0.2">
      <c r="A105" s="2"/>
      <c r="B105" s="2"/>
      <c r="C105" s="2"/>
      <c r="D105" s="2"/>
      <c r="E105" s="2"/>
      <c r="F105" s="2"/>
      <c r="G105" s="2"/>
      <c r="H105" s="2"/>
    </row>
    <row r="106" spans="1:8" s="33" customFormat="1" x14ac:dyDescent="0.2">
      <c r="A106" s="2"/>
      <c r="B106" s="2"/>
      <c r="C106" s="2"/>
      <c r="D106" s="2"/>
      <c r="E106" s="2"/>
      <c r="F106" s="2"/>
      <c r="G106" s="2"/>
      <c r="H106" s="2"/>
    </row>
    <row r="107" spans="1:8" x14ac:dyDescent="0.2">
      <c r="A107" s="1328"/>
      <c r="B107" s="1328"/>
      <c r="C107" s="22"/>
      <c r="D107" s="1333"/>
      <c r="E107" s="1333"/>
    </row>
    <row r="108" spans="1:8" s="12" customFormat="1" ht="18" customHeight="1" x14ac:dyDescent="0.2">
      <c r="A108" s="2"/>
      <c r="B108" s="2"/>
      <c r="C108" s="2"/>
      <c r="D108" s="2"/>
      <c r="E108" s="2"/>
    </row>
    <row r="109" spans="1:8" ht="27" customHeight="1" x14ac:dyDescent="0.2"/>
    <row r="110" spans="1:8" s="33" customFormat="1" x14ac:dyDescent="0.2">
      <c r="A110" s="2"/>
      <c r="B110" s="2"/>
      <c r="C110" s="2"/>
      <c r="D110" s="2"/>
      <c r="E110" s="2"/>
    </row>
    <row r="111" spans="1:8" s="33" customFormat="1" x14ac:dyDescent="0.2">
      <c r="A111" s="2"/>
      <c r="B111" s="2"/>
      <c r="C111" s="2"/>
      <c r="D111" s="2"/>
      <c r="E111" s="2"/>
    </row>
    <row r="112" spans="1:8" s="33" customFormat="1" x14ac:dyDescent="0.2">
      <c r="A112" s="2"/>
      <c r="B112" s="2"/>
      <c r="C112" s="2"/>
      <c r="D112" s="2"/>
      <c r="E112" s="2"/>
    </row>
  </sheetData>
  <customSheetViews>
    <customSheetView guid="{BF975151-0CB7-467A-A5F2-74C18B2B8DD8}" showGridLines="0">
      <pane ySplit="1" topLeftCell="A15" activePane="bottomLeft" state="frozenSplit"/>
      <selection pane="bottomLeft" activeCell="A43" sqref="A43:XFD43"/>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47" activePane="bottomLeft" state="frozenSplit"/>
      <selection pane="bottomLeft" activeCell="B63" sqref="B6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7" activePane="bottomLeft" state="frozenSplit"/>
      <selection pane="bottomLeft" activeCell="B63" sqref="B6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47" activePane="bottomLeft" state="frozenSplit"/>
      <selection pane="bottomLeft" activeCell="B63" sqref="B63"/>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8" activePane="bottomLeft" state="frozenSplit"/>
      <selection pane="bottomLeft" activeCell="A28" sqref="A28:F28"/>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E28" sqref="A12:E28"/>
      <pageMargins left="0.75" right="0.75" top="1" bottom="1" header="0.5" footer="0.5"/>
      <pageSetup paperSize="9" orientation="portrait" r:id="rId8"/>
      <headerFooter alignWithMargins="0"/>
    </customSheetView>
    <customSheetView guid="{452B1860-8BEA-4644-8165-33AC0A7FD1C4}" showPageBreaks="1" showGridLines="0" showRuler="0">
      <pane ySplit="1" topLeftCell="A11" activePane="bottomLeft" state="frozenSplit"/>
      <selection pane="bottomLeft" activeCell="A18" sqref="A18"/>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C14" sqref="C14"/>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18" sqref="A18:IV21"/>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47" activePane="bottomLeft" state="frozenSplit"/>
      <selection pane="bottomLeft" activeCell="B63" sqref="B6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47" activePane="bottomLeft" state="frozenSplit"/>
      <selection pane="bottomLeft" activeCell="B63" sqref="B6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47" activePane="bottomLeft" state="frozenSplit"/>
      <selection pane="bottomLeft" activeCell="C1" sqref="C1:F1"/>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 activePane="bottomLeft" state="frozenSplit"/>
      <selection pane="bottomLeft" activeCell="C86" sqref="C8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74" activePane="bottomLeft" state="frozenSplit"/>
      <selection pane="bottomLeft" activeCell="A26" sqref="A26:E26"/>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A86" sqref="A86:F86"/>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5" activePane="bottomLeft" state="frozenSplit"/>
      <selection pane="bottomLeft" activeCell="A43" sqref="A43:XFD43"/>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activeCell="C86" sqref="C86"/>
      <pageMargins left="0.25" right="0.25" top="0.25" bottom="0.25" header="0.5" footer="0.5"/>
      <pageSetup paperSize="9" orientation="portrait" r:id="rId20"/>
      <headerFooter alignWithMargins="0">
        <oddFooter>&amp;L&amp;C&amp;R</oddFooter>
      </headerFooter>
    </customSheetView>
  </customSheetViews>
  <mergeCells count="52">
    <mergeCell ref="D101:E101"/>
    <mergeCell ref="A97:B97"/>
    <mergeCell ref="D97:E97"/>
    <mergeCell ref="A101:B101"/>
    <mergeCell ref="A94:B94"/>
    <mergeCell ref="A99:F99"/>
    <mergeCell ref="D100:E100"/>
    <mergeCell ref="A100:B100"/>
    <mergeCell ref="A98:F98"/>
    <mergeCell ref="A107:B107"/>
    <mergeCell ref="D107:E107"/>
    <mergeCell ref="A102:B102"/>
    <mergeCell ref="D102:E102"/>
    <mergeCell ref="A103:B103"/>
    <mergeCell ref="D103:E103"/>
    <mergeCell ref="A10:E10"/>
    <mergeCell ref="A16:E16"/>
    <mergeCell ref="A77:B77"/>
    <mergeCell ref="D77:E77"/>
    <mergeCell ref="A25:C25"/>
    <mergeCell ref="A26:E26"/>
    <mergeCell ref="A21:E21"/>
    <mergeCell ref="A24:E24"/>
    <mergeCell ref="A22:B22"/>
    <mergeCell ref="D22:E22"/>
    <mergeCell ref="C1:E1"/>
    <mergeCell ref="C9:E9"/>
    <mergeCell ref="A7:B7"/>
    <mergeCell ref="D7:E7"/>
    <mergeCell ref="A8:E8"/>
    <mergeCell ref="C5:E5"/>
    <mergeCell ref="A6:B6"/>
    <mergeCell ref="A4:B4"/>
    <mergeCell ref="A5:B5"/>
    <mergeCell ref="D6:E6"/>
    <mergeCell ref="A3:B3"/>
    <mergeCell ref="C3:E3"/>
    <mergeCell ref="D90:E90"/>
    <mergeCell ref="A91:F91"/>
    <mergeCell ref="A95:B95"/>
    <mergeCell ref="D95:E95"/>
    <mergeCell ref="A90:B90"/>
    <mergeCell ref="A92:F92"/>
    <mergeCell ref="A93:B93"/>
    <mergeCell ref="D93:E93"/>
    <mergeCell ref="D94:E94"/>
    <mergeCell ref="G78:H78"/>
    <mergeCell ref="A82:B82"/>
    <mergeCell ref="D82:F82"/>
    <mergeCell ref="A84:C84"/>
    <mergeCell ref="G84:H84"/>
    <mergeCell ref="A78:C78"/>
  </mergeCells>
  <phoneticPr fontId="42" type="noConversion"/>
  <hyperlinks>
    <hyperlink ref="A48" r:id="rId21" display="https://www.iec.ch/dyn/www/f?p=103:38:323237819300219::::FSP_ORG_ID,FSP_APEX_PAGE,FSP_PROJECT_ID:1221,23,120232" xr:uid="{8243EB90-EC4C-4F60-B130-930B084B1276}"/>
    <hyperlink ref="A49" r:id="rId22" display="https://www.iec.ch/dyn/www/f?p=103:38:323237819300219::::FSP_ORG_ID,FSP_APEX_PAGE,FSP_PROJECT_ID:1221,23,121716" xr:uid="{BF82787E-093C-4175-8585-F3F13A9A843C}"/>
    <hyperlink ref="A50" r:id="rId23" display="https://www.iec.ch/dyn/www/f?p=103:38:323237819300219::::FSP_ORG_ID,FSP_APEX_PAGE,FSP_PROJECT_ID:1221,23,124554" xr:uid="{BA6012F3-8C6D-4A28-9DA4-DCD82B9F8834}"/>
    <hyperlink ref="A51" r:id="rId24" display="https://www.iec.ch/dyn/www/f?p=103:38:323237819300219::::FSP_ORG_ID,FSP_APEX_PAGE,FSP_PROJECT_ID:1221,23,121553" xr:uid="{EA2DC194-AA16-4452-A403-F1886BEFB806}"/>
    <hyperlink ref="A52" r:id="rId25" display="https://www.iec.ch/dyn/www/f?p=103:38:323237819300219::::FSP_ORG_ID,FSP_APEX_PAGE,FSP_PROJECT_ID:1221,23,125593" xr:uid="{33B02D24-3E0B-46CC-939E-4912F1EA6F54}"/>
    <hyperlink ref="A53" r:id="rId26" display="https://www.iec.ch/dyn/www/f?p=103:38:323237819300219::::FSP_ORG_ID,FSP_APEX_PAGE,FSP_PROJECT_ID:1221,23,105437" xr:uid="{D42D893A-00D7-4824-98BE-A1D866CC1779}"/>
    <hyperlink ref="A54" r:id="rId27" display="https://www.iec.ch/dyn/www/f?p=103:38:323237819300219::::FSP_ORG_ID,FSP_APEX_PAGE,FSP_PROJECT_ID:1221,23,115153" xr:uid="{AFF3E3BE-6E36-44C0-B505-20B4058A46F0}"/>
    <hyperlink ref="A55" r:id="rId28" display="https://www.iec.ch/dyn/www/f?p=103:38:323237819300219::::FSP_ORG_ID,FSP_APEX_PAGE,FSP_PROJECT_ID:1221,23,119295" xr:uid="{55D498AC-1C77-42E6-B151-E71BEB7E0521}"/>
    <hyperlink ref="A56" r:id="rId29" display="https://www.iec.ch/dyn/www/f?p=103:38:323237819300219::::FSP_ORG_ID,FSP_APEX_PAGE,FSP_PROJECT_ID:1221,23,105034" xr:uid="{CA00517D-45E5-4ACD-B2D9-6FADA3665A77}"/>
    <hyperlink ref="A57" r:id="rId30" display="https://www.iec.ch/dyn/www/f?p=103:38:323237819300219::::FSP_ORG_ID,FSP_APEX_PAGE,FSP_PROJECT_ID:1221,23,126473" xr:uid="{3BFE9287-E53C-49B8-8288-4DE1D89F8CE7}"/>
    <hyperlink ref="A58" r:id="rId31" display="https://www.iec.ch/dyn/www/f?p=103:38:323237819300219::::FSP_ORG_ID,FSP_APEX_PAGE,FSP_PROJECT_ID:1221,23,110592" xr:uid="{F8CD8667-0A14-47A4-8DA1-04FCFA59C904}"/>
    <hyperlink ref="A59" r:id="rId32" display="https://www.iec.ch/dyn/www/f?p=103:38:323237819300219::::FSP_ORG_ID,FSP_APEX_PAGE,FSP_PROJECT_ID:1221,23,103069" xr:uid="{346C2B72-80C5-44C2-8F9B-275F813AC95E}"/>
    <hyperlink ref="A60" r:id="rId33" display="https://www.iec.ch/dyn/www/f?p=103:38:323237819300219::::FSP_ORG_ID,FSP_APEX_PAGE,FSP_PROJECT_ID:1221,23,109172" xr:uid="{0F0CA72D-8BBA-4057-93F8-70E9D49D6B77}"/>
    <hyperlink ref="A61" r:id="rId34" display="https://www.iec.ch/dyn/www/f?p=103:38:323237819300219::::FSP_ORG_ID,FSP_APEX_PAGE,FSP_PROJECT_ID:1221,23,122812" xr:uid="{2497FE4F-9EF1-4EEE-9715-406B8DB8F118}"/>
    <hyperlink ref="A62" r:id="rId35" display="https://www.iec.ch/dyn/www/f?p=103:38:323237819300219::::FSP_ORG_ID,FSP_APEX_PAGE,FSP_PROJECT_ID:1221,23,104335" xr:uid="{1AF9DA93-1F47-4CAD-8906-FE6C32C02CE0}"/>
    <hyperlink ref="A63" r:id="rId36" display="https://www.iec.ch/dyn/www/f?p=103:38:323237819300219::::FSP_ORG_ID,FSP_APEX_PAGE,FSP_PROJECT_ID:1221,23,110433" xr:uid="{48E01179-4553-441D-ADF7-2A6D663C73CD}"/>
    <hyperlink ref="A64" r:id="rId37" display="https://www.iec.ch/dyn/www/f?p=103:38:323237819300219::::FSP_ORG_ID,FSP_APEX_PAGE,FSP_PROJECT_ID:1221,23,121236" xr:uid="{C0065F84-7272-4CCD-A87C-6644B61BBCF8}"/>
    <hyperlink ref="A65" r:id="rId38" display="https://www.iec.ch/dyn/www/f?p=103:38:323237819300219::::FSP_ORG_ID,FSP_APEX_PAGE,FSP_PROJECT_ID:1221,23,125192" xr:uid="{6FA67F71-F24B-4680-98AF-8DB0BA58692D}"/>
    <hyperlink ref="A66" r:id="rId39" display="https://www.iec.ch/dyn/www/f?p=103:38:323237819300219::::FSP_ORG_ID,FSP_APEX_PAGE,FSP_PROJECT_ID:1221,23,105710" xr:uid="{D566CC39-3E3D-4174-8848-93FFF8782589}"/>
  </hyperlinks>
  <pageMargins left="0.25" right="0.25" top="0.25" bottom="0.25" header="0.5" footer="0.5"/>
  <pageSetup paperSize="9" orientation="portrait" r:id="rId40"/>
  <headerFooter alignWithMargins="0">
    <oddFooter>&amp;L&amp;C&amp;R</oddFooter>
  </headerFooter>
  <drawing r:id="rId4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I85"/>
  <sheetViews>
    <sheetView showGridLines="0" workbookViewId="0">
      <pane ySplit="1" topLeftCell="A2" activePane="bottomLeft" state="frozenSplit"/>
      <selection pane="bottomLeft" activeCell="H5" sqref="H5"/>
    </sheetView>
  </sheetViews>
  <sheetFormatPr defaultColWidth="9.140625" defaultRowHeight="12.75" x14ac:dyDescent="0.2"/>
  <cols>
    <col min="1" max="1" width="31.5703125" style="2" customWidth="1"/>
    <col min="2" max="2" width="11.5703125" style="2" customWidth="1"/>
    <col min="3" max="3" width="39.140625" style="2" customWidth="1"/>
    <col min="4" max="4" width="11.5703125" style="2" customWidth="1"/>
    <col min="5" max="5" width="16.5703125" style="2" bestFit="1" customWidth="1"/>
    <col min="6" max="8" width="11.5703125" style="2" customWidth="1"/>
    <col min="9" max="9" width="3.5703125" style="2" customWidth="1"/>
    <col min="10" max="16384" width="9.140625" style="2"/>
  </cols>
  <sheetData>
    <row r="1" spans="1:9" ht="27" customHeight="1" thickBot="1" x14ac:dyDescent="0.25">
      <c r="A1" s="94"/>
      <c r="B1" s="41"/>
      <c r="C1" s="1331" t="s">
        <v>602</v>
      </c>
      <c r="D1" s="1331"/>
      <c r="E1" s="1331"/>
      <c r="F1" s="1331"/>
      <c r="G1" s="94"/>
      <c r="H1" s="94"/>
    </row>
    <row r="2" spans="1:9" ht="16.350000000000001" customHeight="1" thickBot="1" x14ac:dyDescent="0.25">
      <c r="A2" s="1369" t="s">
        <v>78</v>
      </c>
      <c r="B2" s="1369"/>
      <c r="C2" s="1378" t="s">
        <v>583</v>
      </c>
      <c r="D2" s="1379"/>
      <c r="E2" s="1379"/>
      <c r="F2" s="1380"/>
      <c r="G2" s="136"/>
      <c r="H2" s="136"/>
      <c r="I2" s="138"/>
    </row>
    <row r="3" spans="1:9" ht="16.350000000000001" customHeight="1" x14ac:dyDescent="0.2">
      <c r="A3" s="1369" t="s">
        <v>79</v>
      </c>
      <c r="B3" s="1369"/>
      <c r="C3" s="1364" t="s">
        <v>1552</v>
      </c>
      <c r="D3" s="1364"/>
      <c r="E3" s="1364"/>
      <c r="F3" s="1364"/>
      <c r="G3" s="136"/>
      <c r="H3" s="136"/>
      <c r="I3" s="138"/>
    </row>
    <row r="4" spans="1:9" ht="16.350000000000001" customHeight="1" x14ac:dyDescent="0.2">
      <c r="A4" s="1369" t="s">
        <v>80</v>
      </c>
      <c r="B4" s="1369"/>
      <c r="C4" s="1364" t="s">
        <v>2278</v>
      </c>
      <c r="D4" s="1364"/>
      <c r="E4" s="1364"/>
      <c r="F4" s="1364"/>
      <c r="G4" s="136"/>
      <c r="H4" s="136"/>
      <c r="I4" s="138"/>
    </row>
    <row r="5" spans="1:9" x14ac:dyDescent="0.2">
      <c r="A5" s="1369" t="s">
        <v>81</v>
      </c>
      <c r="B5" s="1369"/>
      <c r="C5" s="139">
        <v>6</v>
      </c>
      <c r="D5" s="1364"/>
      <c r="E5" s="1364"/>
      <c r="F5" s="140"/>
      <c r="G5" s="136"/>
      <c r="H5" s="136"/>
      <c r="I5" s="138"/>
    </row>
    <row r="6" spans="1:9" x14ac:dyDescent="0.2">
      <c r="A6" s="1369" t="s">
        <v>3</v>
      </c>
      <c r="B6" s="1369"/>
      <c r="C6" s="139">
        <v>9</v>
      </c>
      <c r="D6" s="1364"/>
      <c r="E6" s="1364"/>
      <c r="F6" s="140"/>
      <c r="G6" s="136"/>
      <c r="H6" s="136"/>
      <c r="I6" s="138"/>
    </row>
    <row r="7" spans="1:9" x14ac:dyDescent="0.2">
      <c r="A7" s="141"/>
      <c r="B7" s="141"/>
      <c r="C7" s="139"/>
      <c r="D7" s="140"/>
      <c r="E7" s="140"/>
      <c r="F7" s="140"/>
      <c r="G7" s="136"/>
      <c r="H7" s="136"/>
      <c r="I7" s="138"/>
    </row>
    <row r="8" spans="1:9" ht="22.5" customHeight="1" x14ac:dyDescent="0.2">
      <c r="A8" s="1369" t="s">
        <v>82</v>
      </c>
      <c r="B8" s="1369"/>
      <c r="C8" s="1369"/>
      <c r="D8" s="1369"/>
      <c r="E8" s="1369"/>
      <c r="F8" s="1369"/>
      <c r="G8" s="136"/>
      <c r="H8" s="136"/>
      <c r="I8" s="138"/>
    </row>
    <row r="9" spans="1:9" ht="35.25" customHeight="1" x14ac:dyDescent="0.2">
      <c r="A9" s="143" t="s">
        <v>299</v>
      </c>
      <c r="B9" s="143"/>
      <c r="C9" s="1212" t="s">
        <v>584</v>
      </c>
      <c r="D9" s="147"/>
      <c r="E9" s="147"/>
      <c r="F9" s="147"/>
      <c r="G9" s="144"/>
      <c r="H9" s="144"/>
      <c r="I9" s="145"/>
    </row>
    <row r="10" spans="1:9" s="6" customFormat="1" ht="13.5" thickBot="1" x14ac:dyDescent="0.25">
      <c r="A10" s="1383" t="s">
        <v>300</v>
      </c>
      <c r="B10" s="1383"/>
      <c r="C10" s="1383"/>
      <c r="D10" s="1383"/>
      <c r="E10" s="1383"/>
      <c r="F10" s="1383"/>
      <c r="G10" s="1382"/>
      <c r="H10" s="1382"/>
      <c r="I10" s="138"/>
    </row>
    <row r="11" spans="1:9" ht="26.25" customHeight="1" x14ac:dyDescent="0.2">
      <c r="A11" s="163" t="s">
        <v>301</v>
      </c>
      <c r="B11" s="164" t="s">
        <v>302</v>
      </c>
      <c r="C11" s="219" t="s">
        <v>254</v>
      </c>
      <c r="D11" s="219" t="s">
        <v>303</v>
      </c>
      <c r="E11" s="166" t="s">
        <v>255</v>
      </c>
      <c r="F11" s="152"/>
      <c r="G11" s="145"/>
      <c r="H11" s="145"/>
      <c r="I11" s="145"/>
    </row>
    <row r="12" spans="1:9" s="6" customFormat="1" x14ac:dyDescent="0.2">
      <c r="A12" s="153" t="s">
        <v>585</v>
      </c>
      <c r="B12" s="153" t="s">
        <v>50</v>
      </c>
      <c r="C12" s="353" t="s">
        <v>586</v>
      </c>
      <c r="D12" s="153" t="s">
        <v>497</v>
      </c>
      <c r="E12" s="154" t="s">
        <v>492</v>
      </c>
      <c r="F12" s="160"/>
      <c r="G12" s="156"/>
      <c r="H12" s="156"/>
      <c r="I12" s="156"/>
    </row>
    <row r="13" spans="1:9" s="8" customFormat="1" x14ac:dyDescent="0.2">
      <c r="A13" s="153" t="s">
        <v>587</v>
      </c>
      <c r="B13" s="153" t="s">
        <v>409</v>
      </c>
      <c r="C13" s="353" t="s">
        <v>586</v>
      </c>
      <c r="D13" s="153" t="s">
        <v>497</v>
      </c>
      <c r="E13" s="154" t="s">
        <v>492</v>
      </c>
      <c r="F13" s="160"/>
      <c r="G13" s="156"/>
      <c r="H13" s="156"/>
      <c r="I13" s="156"/>
    </row>
    <row r="14" spans="1:9" s="8" customFormat="1" x14ac:dyDescent="0.2">
      <c r="A14" s="146"/>
      <c r="B14" s="146"/>
      <c r="C14" s="146"/>
      <c r="D14" s="146"/>
      <c r="E14" s="146"/>
      <c r="F14" s="157"/>
      <c r="G14" s="156"/>
      <c r="H14" s="156"/>
      <c r="I14" s="156"/>
    </row>
    <row r="15" spans="1:9" s="8" customFormat="1" ht="13.5" thickBot="1" x14ac:dyDescent="0.25">
      <c r="A15" s="1383" t="s">
        <v>310</v>
      </c>
      <c r="B15" s="1383"/>
      <c r="C15" s="1383"/>
      <c r="D15" s="1383"/>
      <c r="E15" s="1383"/>
      <c r="F15" s="1383"/>
      <c r="G15" s="1382"/>
      <c r="H15" s="1382"/>
      <c r="I15" s="138"/>
    </row>
    <row r="16" spans="1:9" s="8" customFormat="1" ht="13.5" thickBot="1" x14ac:dyDescent="0.25">
      <c r="A16" s="148" t="s">
        <v>301</v>
      </c>
      <c r="B16" s="149" t="s">
        <v>302</v>
      </c>
      <c r="C16" s="151" t="s">
        <v>254</v>
      </c>
      <c r="D16" s="152"/>
      <c r="E16" s="152"/>
      <c r="F16" s="145"/>
      <c r="G16" s="220"/>
      <c r="H16" s="220"/>
      <c r="I16" s="220"/>
    </row>
    <row r="17" spans="1:9" s="8" customFormat="1" x14ac:dyDescent="0.2">
      <c r="A17" s="153"/>
      <c r="B17" s="153"/>
      <c r="C17" s="169"/>
      <c r="D17" s="159"/>
      <c r="E17" s="160"/>
      <c r="F17" s="156"/>
      <c r="G17" s="220"/>
      <c r="H17" s="220"/>
      <c r="I17" s="220"/>
    </row>
    <row r="18" spans="1:9" s="8" customFormat="1" x14ac:dyDescent="0.2">
      <c r="A18" s="153"/>
      <c r="B18" s="158"/>
      <c r="C18" s="169"/>
      <c r="D18" s="159"/>
      <c r="E18" s="160"/>
      <c r="F18" s="156"/>
      <c r="G18" s="220"/>
      <c r="H18" s="220"/>
      <c r="I18" s="220"/>
    </row>
    <row r="19" spans="1:9" s="8" customFormat="1" x14ac:dyDescent="0.2">
      <c r="A19" s="146"/>
      <c r="B19" s="146"/>
      <c r="C19" s="146"/>
      <c r="D19" s="146"/>
      <c r="E19" s="146"/>
      <c r="F19" s="157"/>
      <c r="G19" s="156"/>
      <c r="H19" s="156"/>
      <c r="I19" s="156"/>
    </row>
    <row r="20" spans="1:9" s="8" customFormat="1" x14ac:dyDescent="0.2">
      <c r="A20" s="1384" t="s">
        <v>588</v>
      </c>
      <c r="B20" s="1384"/>
      <c r="C20" s="1384"/>
      <c r="D20" s="1384"/>
      <c r="E20" s="1384"/>
      <c r="F20" s="1384"/>
      <c r="G20" s="1382"/>
      <c r="H20" s="1382"/>
      <c r="I20" s="145"/>
    </row>
    <row r="21" spans="1:9" s="8" customFormat="1" x14ac:dyDescent="0.2">
      <c r="A21" s="1364"/>
      <c r="B21" s="1364"/>
      <c r="C21" s="140"/>
      <c r="D21" s="1364"/>
      <c r="E21" s="1364"/>
      <c r="F21" s="140"/>
      <c r="G21" s="138"/>
      <c r="H21" s="138"/>
      <c r="I21" s="138"/>
    </row>
    <row r="22" spans="1:9" s="8" customFormat="1" x14ac:dyDescent="0.2">
      <c r="A22" s="1364"/>
      <c r="B22" s="1364"/>
      <c r="C22" s="140"/>
      <c r="D22" s="1364"/>
      <c r="E22" s="1364"/>
      <c r="F22" s="140"/>
      <c r="G22" s="136"/>
      <c r="H22" s="136"/>
      <c r="I22" s="138"/>
    </row>
    <row r="23" spans="1:9" s="8" customFormat="1" x14ac:dyDescent="0.2">
      <c r="A23" s="1365" t="s">
        <v>388</v>
      </c>
      <c r="B23" s="1365"/>
      <c r="C23" s="1365"/>
      <c r="D23" s="1365"/>
      <c r="E23" s="1365"/>
      <c r="F23" s="1365"/>
      <c r="G23" s="156"/>
      <c r="H23" s="156"/>
      <c r="I23" s="156"/>
    </row>
    <row r="24" spans="1:9" s="8" customFormat="1" x14ac:dyDescent="0.2">
      <c r="A24" s="1384" t="s">
        <v>389</v>
      </c>
      <c r="B24" s="1384"/>
      <c r="C24" s="1384"/>
      <c r="D24" s="138"/>
      <c r="E24" s="161" t="s">
        <v>397</v>
      </c>
      <c r="F24" s="145">
        <f>COUNTA(Tabela1[Project])</f>
        <v>12</v>
      </c>
      <c r="G24" s="1382"/>
      <c r="H24" s="1382"/>
      <c r="I24" s="138"/>
    </row>
    <row r="25" spans="1:9" s="8" customFormat="1" x14ac:dyDescent="0.2">
      <c r="A25" s="1435" t="s">
        <v>4062</v>
      </c>
      <c r="B25" s="1435"/>
      <c r="C25" s="1435"/>
      <c r="D25" s="1435"/>
      <c r="E25" s="1435"/>
      <c r="F25" s="1435"/>
      <c r="G25" s="162"/>
      <c r="H25" s="138"/>
      <c r="I25" s="138"/>
    </row>
    <row r="26" spans="1:9" s="8" customFormat="1" x14ac:dyDescent="0.2">
      <c r="A26" s="982" t="s">
        <v>1292</v>
      </c>
      <c r="B26" s="24" t="s">
        <v>2155</v>
      </c>
      <c r="C26" s="983" t="s">
        <v>1293</v>
      </c>
      <c r="D26" s="983" t="s">
        <v>1294</v>
      </c>
      <c r="E26" s="984" t="s">
        <v>1295</v>
      </c>
      <c r="F26" s="152"/>
      <c r="G26" s="152"/>
      <c r="H26" s="152"/>
      <c r="I26" s="145"/>
    </row>
    <row r="27" spans="1:9" s="8" customFormat="1" ht="45" x14ac:dyDescent="0.2">
      <c r="A27" s="985" t="s">
        <v>2137</v>
      </c>
      <c r="B27" s="868" t="s">
        <v>1675</v>
      </c>
      <c r="C27" s="797" t="s">
        <v>2138</v>
      </c>
      <c r="D27" s="796" t="s">
        <v>1296</v>
      </c>
      <c r="E27" s="986" t="s">
        <v>4117</v>
      </c>
      <c r="F27" s="167"/>
      <c r="G27" s="167"/>
      <c r="H27" s="167"/>
      <c r="I27" s="167"/>
    </row>
    <row r="28" spans="1:9" s="8" customFormat="1" ht="45" x14ac:dyDescent="0.2">
      <c r="A28" s="985" t="s">
        <v>2139</v>
      </c>
      <c r="B28" s="868" t="s">
        <v>1675</v>
      </c>
      <c r="C28" s="797" t="s">
        <v>2140</v>
      </c>
      <c r="D28" s="796" t="s">
        <v>1296</v>
      </c>
      <c r="E28" s="986" t="s">
        <v>4117</v>
      </c>
      <c r="F28" s="167"/>
      <c r="G28" s="167"/>
      <c r="H28" s="167"/>
      <c r="I28" s="167"/>
    </row>
    <row r="29" spans="1:9" s="8" customFormat="1" ht="33.75" x14ac:dyDescent="0.2">
      <c r="A29" s="985" t="s">
        <v>2141</v>
      </c>
      <c r="B29" s="868" t="s">
        <v>1675</v>
      </c>
      <c r="C29" s="797" t="s">
        <v>1672</v>
      </c>
      <c r="D29" s="796" t="s">
        <v>1134</v>
      </c>
      <c r="E29" s="986" t="s">
        <v>2142</v>
      </c>
      <c r="F29" s="167"/>
      <c r="G29" s="167"/>
      <c r="H29" s="167"/>
      <c r="I29" s="167"/>
    </row>
    <row r="30" spans="1:9" s="8" customFormat="1" ht="33.75" x14ac:dyDescent="0.2">
      <c r="A30" s="985" t="s">
        <v>2143</v>
      </c>
      <c r="B30" s="868" t="s">
        <v>1675</v>
      </c>
      <c r="C30" s="797" t="s">
        <v>1673</v>
      </c>
      <c r="D30" s="796" t="s">
        <v>1134</v>
      </c>
      <c r="E30" s="986" t="s">
        <v>2144</v>
      </c>
      <c r="F30" s="167"/>
      <c r="G30" s="167"/>
      <c r="H30" s="167"/>
      <c r="I30" s="167"/>
    </row>
    <row r="31" spans="1:9" s="8" customFormat="1" ht="33.75" x14ac:dyDescent="0.2">
      <c r="A31" s="985" t="s">
        <v>4203</v>
      </c>
      <c r="B31" s="868" t="s">
        <v>1675</v>
      </c>
      <c r="C31" s="797" t="s">
        <v>4204</v>
      </c>
      <c r="D31" s="796" t="s">
        <v>1134</v>
      </c>
      <c r="E31" s="986" t="s">
        <v>4113</v>
      </c>
      <c r="F31" s="167"/>
      <c r="G31" s="167"/>
      <c r="H31" s="167"/>
      <c r="I31" s="167"/>
    </row>
    <row r="32" spans="1:9" s="8" customFormat="1" x14ac:dyDescent="0.2">
      <c r="A32" s="985" t="s">
        <v>2145</v>
      </c>
      <c r="B32" s="868" t="s">
        <v>1675</v>
      </c>
      <c r="C32" s="797" t="s">
        <v>2146</v>
      </c>
      <c r="D32" s="796" t="s">
        <v>1296</v>
      </c>
      <c r="E32" s="986" t="s">
        <v>1836</v>
      </c>
      <c r="F32" s="167"/>
      <c r="G32" s="167"/>
      <c r="H32" s="167"/>
      <c r="I32" s="167"/>
    </row>
    <row r="33" spans="1:9" s="8" customFormat="1" ht="22.5" x14ac:dyDescent="0.2">
      <c r="A33" s="985" t="s">
        <v>2147</v>
      </c>
      <c r="B33" s="868" t="s">
        <v>1675</v>
      </c>
      <c r="C33" s="797" t="s">
        <v>2148</v>
      </c>
      <c r="D33" s="796" t="s">
        <v>1296</v>
      </c>
      <c r="E33" s="986" t="s">
        <v>1836</v>
      </c>
      <c r="F33" s="167"/>
      <c r="G33" s="167"/>
      <c r="H33" s="167"/>
      <c r="I33" s="167"/>
    </row>
    <row r="34" spans="1:9" s="8" customFormat="1" ht="33.75" x14ac:dyDescent="0.2">
      <c r="A34" s="985" t="s">
        <v>2149</v>
      </c>
      <c r="B34" s="868" t="s">
        <v>1675</v>
      </c>
      <c r="C34" s="797" t="s">
        <v>1089</v>
      </c>
      <c r="D34" s="796" t="s">
        <v>1134</v>
      </c>
      <c r="E34" s="986" t="s">
        <v>1860</v>
      </c>
      <c r="F34" s="167"/>
      <c r="G34" s="167"/>
      <c r="H34" s="167"/>
      <c r="I34" s="167"/>
    </row>
    <row r="35" spans="1:9" s="8" customFormat="1" x14ac:dyDescent="0.2">
      <c r="A35" s="985" t="s">
        <v>2150</v>
      </c>
      <c r="B35" s="868" t="s">
        <v>1675</v>
      </c>
      <c r="C35" s="797" t="s">
        <v>2151</v>
      </c>
      <c r="D35" s="796" t="s">
        <v>1296</v>
      </c>
      <c r="E35" s="986" t="s">
        <v>1836</v>
      </c>
      <c r="F35" s="167"/>
      <c r="G35" s="167"/>
      <c r="H35" s="167"/>
      <c r="I35" s="167"/>
    </row>
    <row r="36" spans="1:9" s="8" customFormat="1" ht="22.5" x14ac:dyDescent="0.2">
      <c r="A36" s="987" t="s">
        <v>2152</v>
      </c>
      <c r="B36" s="868" t="s">
        <v>1675</v>
      </c>
      <c r="C36" s="797" t="s">
        <v>1674</v>
      </c>
      <c r="D36" s="796" t="s">
        <v>1134</v>
      </c>
      <c r="E36" s="986" t="s">
        <v>4205</v>
      </c>
      <c r="F36" s="167"/>
      <c r="G36" s="167"/>
      <c r="H36" s="167"/>
      <c r="I36" s="167"/>
    </row>
    <row r="37" spans="1:9" s="8" customFormat="1" ht="22.5" x14ac:dyDescent="0.2">
      <c r="A37" s="985" t="s">
        <v>2153</v>
      </c>
      <c r="B37" s="868" t="s">
        <v>1675</v>
      </c>
      <c r="C37" s="797" t="s">
        <v>1674</v>
      </c>
      <c r="D37" s="796" t="s">
        <v>1134</v>
      </c>
      <c r="E37" s="986" t="s">
        <v>4205</v>
      </c>
      <c r="F37" s="167"/>
      <c r="G37" s="167"/>
      <c r="H37" s="167"/>
      <c r="I37" s="167"/>
    </row>
    <row r="38" spans="1:9" s="8" customFormat="1" ht="22.5" x14ac:dyDescent="0.2">
      <c r="A38" s="988" t="s">
        <v>2154</v>
      </c>
      <c r="B38" s="868" t="s">
        <v>1675</v>
      </c>
      <c r="C38" s="928" t="s">
        <v>4206</v>
      </c>
      <c r="D38" s="927" t="s">
        <v>1296</v>
      </c>
      <c r="E38" s="989" t="s">
        <v>1836</v>
      </c>
      <c r="F38" s="167"/>
      <c r="G38" s="167"/>
      <c r="H38" s="167"/>
      <c r="I38" s="167"/>
    </row>
    <row r="39" spans="1:9" s="8" customFormat="1" x14ac:dyDescent="0.2">
      <c r="A39" s="132"/>
      <c r="B39" s="132"/>
      <c r="C39" s="132"/>
      <c r="D39" s="132"/>
      <c r="E39" s="290"/>
      <c r="F39" s="167"/>
      <c r="G39" s="167"/>
      <c r="H39" s="167"/>
      <c r="I39" s="167"/>
    </row>
    <row r="40" spans="1:9" s="8" customFormat="1" x14ac:dyDescent="0.2">
      <c r="A40" s="1369"/>
      <c r="B40" s="1369"/>
      <c r="C40" s="170"/>
      <c r="D40" s="1369"/>
      <c r="E40" s="1369"/>
      <c r="F40" s="1369"/>
      <c r="G40" s="138"/>
      <c r="H40" s="138"/>
      <c r="I40" s="138"/>
    </row>
    <row r="41" spans="1:9" s="6" customFormat="1" ht="13.5" thickBot="1" x14ac:dyDescent="0.25">
      <c r="A41" s="1433" t="s">
        <v>95</v>
      </c>
      <c r="B41" s="1433"/>
      <c r="C41" s="1433"/>
      <c r="D41" s="140"/>
      <c r="E41" s="161" t="s">
        <v>397</v>
      </c>
      <c r="F41" s="145">
        <f>+COUNT(B43:B45)</f>
        <v>0</v>
      </c>
      <c r="G41" s="162"/>
      <c r="H41" s="138"/>
      <c r="I41" s="138"/>
    </row>
    <row r="42" spans="1:9" s="8" customFormat="1" ht="13.5" thickBot="1" x14ac:dyDescent="0.25">
      <c r="A42" s="148" t="s">
        <v>398</v>
      </c>
      <c r="B42" s="171" t="s">
        <v>96</v>
      </c>
      <c r="C42" s="171" t="s">
        <v>83</v>
      </c>
      <c r="D42" s="172" t="s">
        <v>97</v>
      </c>
      <c r="E42" s="173" t="s">
        <v>98</v>
      </c>
      <c r="F42" s="173" t="s">
        <v>99</v>
      </c>
      <c r="G42" s="173" t="s">
        <v>100</v>
      </c>
      <c r="H42" s="174" t="s">
        <v>302</v>
      </c>
      <c r="I42" s="175"/>
    </row>
    <row r="43" spans="1:9" s="8" customFormat="1" x14ac:dyDescent="0.2">
      <c r="A43" s="169"/>
      <c r="B43" s="169"/>
      <c r="C43" s="169"/>
      <c r="D43" s="176">
        <v>0</v>
      </c>
      <c r="E43" s="176">
        <v>0</v>
      </c>
      <c r="F43" s="176">
        <v>0</v>
      </c>
      <c r="G43" s="176">
        <v>0</v>
      </c>
      <c r="H43" s="176">
        <v>0</v>
      </c>
      <c r="I43" s="167"/>
    </row>
    <row r="44" spans="1:9" s="8" customFormat="1" x14ac:dyDescent="0.2">
      <c r="A44" s="168"/>
      <c r="B44" s="168"/>
      <c r="C44" s="168"/>
      <c r="D44" s="176">
        <v>0</v>
      </c>
      <c r="E44" s="176">
        <v>0</v>
      </c>
      <c r="F44" s="176">
        <v>0</v>
      </c>
      <c r="G44" s="176">
        <v>0</v>
      </c>
      <c r="H44" s="176">
        <v>0</v>
      </c>
      <c r="I44" s="167"/>
    </row>
    <row r="45" spans="1:9" s="6" customFormat="1" ht="12.75" customHeight="1" thickBot="1" x14ac:dyDescent="0.25">
      <c r="A45" s="177"/>
      <c r="B45" s="177"/>
      <c r="C45" s="177"/>
      <c r="D45" s="176">
        <v>0</v>
      </c>
      <c r="E45" s="176">
        <v>0</v>
      </c>
      <c r="F45" s="176">
        <v>0</v>
      </c>
      <c r="G45" s="176">
        <v>0</v>
      </c>
      <c r="H45" s="176">
        <v>0</v>
      </c>
      <c r="I45" s="167"/>
    </row>
    <row r="46" spans="1:9" ht="13.5" thickBot="1" x14ac:dyDescent="0.25">
      <c r="A46" s="178" t="s">
        <v>101</v>
      </c>
      <c r="B46" s="179">
        <f>SUM(B44:B45)</f>
        <v>0</v>
      </c>
      <c r="C46" s="180">
        <f>SUM(D46:H46)</f>
        <v>0</v>
      </c>
      <c r="D46" s="181">
        <f>SUM(D44:D45)</f>
        <v>0</v>
      </c>
      <c r="E46" s="181">
        <f>SUM(E44:E45)</f>
        <v>0</v>
      </c>
      <c r="F46" s="181">
        <f>SUM(F44:F45)</f>
        <v>0</v>
      </c>
      <c r="G46" s="181">
        <f>SUM(G44:G45)</f>
        <v>0</v>
      </c>
      <c r="H46" s="182">
        <f>SUM(H44:H45)</f>
        <v>0</v>
      </c>
      <c r="I46" s="167"/>
    </row>
    <row r="47" spans="1:9" x14ac:dyDescent="0.2">
      <c r="A47" s="175"/>
      <c r="B47" s="167"/>
      <c r="C47" s="175"/>
      <c r="D47" s="183"/>
      <c r="E47" s="183"/>
      <c r="F47" s="183"/>
      <c r="G47" s="183"/>
      <c r="H47" s="183"/>
      <c r="I47" s="167"/>
    </row>
    <row r="48" spans="1:9" s="12" customFormat="1" x14ac:dyDescent="0.2">
      <c r="A48" s="1369"/>
      <c r="B48" s="1369"/>
      <c r="C48" s="142"/>
      <c r="D48" s="1390"/>
      <c r="E48" s="1390"/>
      <c r="F48" s="184"/>
      <c r="G48" s="185"/>
      <c r="H48" s="185"/>
      <c r="I48" s="138"/>
    </row>
    <row r="49" spans="1:9" ht="13.5" thickBot="1" x14ac:dyDescent="0.25">
      <c r="A49" s="1434" t="s">
        <v>73</v>
      </c>
      <c r="B49" s="1434"/>
      <c r="C49" s="1434"/>
      <c r="D49" s="186"/>
      <c r="E49" s="1108" t="s">
        <v>397</v>
      </c>
      <c r="F49" s="1109">
        <f>+COUNT(B51:B53)</f>
        <v>0</v>
      </c>
      <c r="G49" s="188"/>
      <c r="H49" s="185"/>
      <c r="I49" s="138"/>
    </row>
    <row r="50" spans="1:9" ht="31.5" customHeight="1" thickBot="1" x14ac:dyDescent="0.25">
      <c r="A50" s="148" t="s">
        <v>398</v>
      </c>
      <c r="B50" s="171" t="s">
        <v>96</v>
      </c>
      <c r="C50" s="171" t="s">
        <v>83</v>
      </c>
      <c r="D50" s="172" t="s">
        <v>97</v>
      </c>
      <c r="E50" s="173" t="s">
        <v>98</v>
      </c>
      <c r="F50" s="173" t="s">
        <v>99</v>
      </c>
      <c r="G50" s="173" t="s">
        <v>100</v>
      </c>
      <c r="H50" s="174" t="s">
        <v>302</v>
      </c>
      <c r="I50" s="175"/>
    </row>
    <row r="51" spans="1:9" s="6" customFormat="1" x14ac:dyDescent="0.2">
      <c r="A51" s="169"/>
      <c r="B51" s="169"/>
      <c r="C51" s="169"/>
      <c r="D51" s="176">
        <v>0</v>
      </c>
      <c r="E51" s="176">
        <v>0</v>
      </c>
      <c r="F51" s="176">
        <v>0</v>
      </c>
      <c r="G51" s="176">
        <v>0</v>
      </c>
      <c r="H51" s="176">
        <v>0</v>
      </c>
      <c r="I51" s="167"/>
    </row>
    <row r="52" spans="1:9" x14ac:dyDescent="0.2">
      <c r="A52" s="168"/>
      <c r="B52" s="168"/>
      <c r="C52" s="168"/>
      <c r="D52" s="176">
        <v>0</v>
      </c>
      <c r="E52" s="176">
        <v>0</v>
      </c>
      <c r="F52" s="176">
        <v>0</v>
      </c>
      <c r="G52" s="176">
        <v>0</v>
      </c>
      <c r="H52" s="176">
        <v>0</v>
      </c>
      <c r="I52" s="167"/>
    </row>
    <row r="53" spans="1:9" ht="13.5" thickBot="1" x14ac:dyDescent="0.25">
      <c r="A53" s="177"/>
      <c r="B53" s="177"/>
      <c r="C53" s="177"/>
      <c r="D53" s="176">
        <v>0</v>
      </c>
      <c r="E53" s="176">
        <v>0</v>
      </c>
      <c r="F53" s="176">
        <v>0</v>
      </c>
      <c r="G53" s="176">
        <v>0</v>
      </c>
      <c r="H53" s="176">
        <v>0</v>
      </c>
      <c r="I53" s="167"/>
    </row>
    <row r="54" spans="1:9" ht="13.5" thickBot="1" x14ac:dyDescent="0.25">
      <c r="A54" s="178" t="s">
        <v>101</v>
      </c>
      <c r="B54" s="179">
        <f>SUM(B51:B53)</f>
        <v>0</v>
      </c>
      <c r="C54" s="180">
        <f>SUM(D54:H54)</f>
        <v>0</v>
      </c>
      <c r="D54" s="181">
        <f>SUM(D51:D53)</f>
        <v>0</v>
      </c>
      <c r="E54" s="181">
        <f>SUM(E51:E53)</f>
        <v>0</v>
      </c>
      <c r="F54" s="181">
        <f>SUM(F51:F53)</f>
        <v>0</v>
      </c>
      <c r="G54" s="181">
        <f>SUM(G51:G53)</f>
        <v>0</v>
      </c>
      <c r="H54" s="182">
        <f>SUM(H51:H53)</f>
        <v>0</v>
      </c>
      <c r="I54" s="167"/>
    </row>
    <row r="55" spans="1:9" x14ac:dyDescent="0.2">
      <c r="A55" s="175"/>
      <c r="B55" s="167"/>
      <c r="C55" s="175"/>
      <c r="D55" s="183"/>
      <c r="E55" s="183"/>
      <c r="F55" s="183"/>
      <c r="G55" s="183"/>
      <c r="H55" s="183"/>
      <c r="I55" s="167"/>
    </row>
    <row r="56" spans="1:9" x14ac:dyDescent="0.2">
      <c r="A56" s="1369"/>
      <c r="B56" s="1369"/>
      <c r="C56" s="142"/>
      <c r="D56" s="1390"/>
      <c r="E56" s="1390"/>
      <c r="F56" s="184"/>
      <c r="G56" s="185"/>
      <c r="H56" s="185"/>
      <c r="I56" s="138"/>
    </row>
    <row r="57" spans="1:9" ht="13.5" thickBot="1" x14ac:dyDescent="0.25">
      <c r="A57" s="1433" t="s">
        <v>242</v>
      </c>
      <c r="B57" s="1433"/>
      <c r="C57" s="1433"/>
      <c r="D57" s="189"/>
      <c r="E57" s="187" t="s">
        <v>397</v>
      </c>
      <c r="F57" s="145">
        <f>+COUNT(B59:B61)</f>
        <v>1</v>
      </c>
      <c r="G57" s="1391"/>
      <c r="H57" s="1391"/>
      <c r="I57" s="138"/>
    </row>
    <row r="58" spans="1:9" ht="13.5" thickBot="1" x14ac:dyDescent="0.25">
      <c r="A58" s="148" t="s">
        <v>398</v>
      </c>
      <c r="B58" s="171" t="s">
        <v>96</v>
      </c>
      <c r="C58" s="171" t="s">
        <v>83</v>
      </c>
      <c r="D58" s="172" t="s">
        <v>97</v>
      </c>
      <c r="E58" s="173" t="s">
        <v>98</v>
      </c>
      <c r="F58" s="173" t="s">
        <v>99</v>
      </c>
      <c r="G58" s="173" t="s">
        <v>100</v>
      </c>
      <c r="H58" s="174" t="s">
        <v>302</v>
      </c>
      <c r="I58" s="175"/>
    </row>
    <row r="59" spans="1:9" ht="13.5" customHeight="1" x14ac:dyDescent="0.2">
      <c r="A59" s="221" t="s">
        <v>2156</v>
      </c>
      <c r="B59" s="221">
        <v>64</v>
      </c>
      <c r="C59" s="221" t="s">
        <v>2157</v>
      </c>
      <c r="D59" s="222"/>
      <c r="E59" s="222"/>
      <c r="F59" s="222"/>
      <c r="G59" s="222"/>
      <c r="H59" s="222"/>
      <c r="I59" s="167"/>
    </row>
    <row r="60" spans="1:9" x14ac:dyDescent="0.2">
      <c r="A60" s="168"/>
      <c r="B60" s="168"/>
      <c r="C60" s="168"/>
      <c r="D60" s="176"/>
      <c r="E60" s="176"/>
      <c r="F60" s="176"/>
      <c r="G60" s="176"/>
      <c r="H60" s="176"/>
      <c r="I60" s="167"/>
    </row>
    <row r="61" spans="1:9" ht="13.5" thickBot="1" x14ac:dyDescent="0.25">
      <c r="A61" s="177"/>
      <c r="B61" s="177"/>
      <c r="C61" s="177"/>
      <c r="D61" s="176"/>
      <c r="E61" s="176"/>
      <c r="F61" s="176"/>
      <c r="G61" s="176"/>
      <c r="H61" s="176"/>
      <c r="I61" s="167"/>
    </row>
    <row r="62" spans="1:9" ht="13.5" thickBot="1" x14ac:dyDescent="0.25">
      <c r="A62" s="178" t="s">
        <v>101</v>
      </c>
      <c r="B62" s="179">
        <f>SUM(B59:B61)</f>
        <v>64</v>
      </c>
      <c r="C62" s="180">
        <f>SUM(D62:H62)</f>
        <v>0</v>
      </c>
      <c r="D62" s="181">
        <f>SUM(D59:D61)</f>
        <v>0</v>
      </c>
      <c r="E62" s="181">
        <f>SUM(E59:E61)</f>
        <v>0</v>
      </c>
      <c r="F62" s="181">
        <f>SUM(F59:F61)</f>
        <v>0</v>
      </c>
      <c r="G62" s="181">
        <f>SUM(G59:G61)</f>
        <v>0</v>
      </c>
      <c r="H62" s="182">
        <f>SUM(H59:H61)</f>
        <v>0</v>
      </c>
      <c r="I62" s="167"/>
    </row>
    <row r="63" spans="1:9" x14ac:dyDescent="0.2">
      <c r="A63" s="1369"/>
      <c r="B63" s="1369"/>
      <c r="C63" s="170"/>
      <c r="D63" s="1436"/>
      <c r="E63" s="1436"/>
      <c r="F63" s="1436"/>
      <c r="G63" s="185"/>
      <c r="H63" s="185"/>
      <c r="I63" s="138"/>
    </row>
    <row r="64" spans="1:9" x14ac:dyDescent="0.2">
      <c r="A64" s="141"/>
      <c r="B64" s="141"/>
      <c r="C64" s="142"/>
      <c r="D64" s="184"/>
      <c r="E64" s="184"/>
      <c r="F64" s="184"/>
      <c r="G64" s="185"/>
      <c r="H64" s="185"/>
      <c r="I64" s="138"/>
    </row>
    <row r="65" spans="1:9" ht="13.5" thickBot="1" x14ac:dyDescent="0.25">
      <c r="A65" s="1433" t="s">
        <v>589</v>
      </c>
      <c r="B65" s="1433"/>
      <c r="C65" s="1433"/>
      <c r="D65" s="184"/>
      <c r="E65" s="187" t="s">
        <v>397</v>
      </c>
      <c r="F65" s="145">
        <f>+COUNT(B67:B69)</f>
        <v>0</v>
      </c>
      <c r="G65" s="1391"/>
      <c r="H65" s="1391"/>
      <c r="I65" s="138"/>
    </row>
    <row r="66" spans="1:9" x14ac:dyDescent="0.2">
      <c r="A66" s="163" t="s">
        <v>398</v>
      </c>
      <c r="B66" s="223" t="s">
        <v>96</v>
      </c>
      <c r="C66" s="165" t="s">
        <v>244</v>
      </c>
      <c r="D66" s="224" t="s">
        <v>97</v>
      </c>
      <c r="E66" s="225" t="s">
        <v>98</v>
      </c>
      <c r="F66" s="225" t="s">
        <v>99</v>
      </c>
      <c r="G66" s="225" t="s">
        <v>100</v>
      </c>
      <c r="H66" s="226" t="s">
        <v>302</v>
      </c>
      <c r="I66" s="167"/>
    </row>
    <row r="67" spans="1:9" x14ac:dyDescent="0.2">
      <c r="A67" s="361"/>
      <c r="B67" s="227"/>
      <c r="C67" s="361"/>
      <c r="D67" s="229"/>
      <c r="E67" s="229"/>
      <c r="F67" s="229"/>
      <c r="G67" s="229"/>
      <c r="H67" s="229"/>
      <c r="I67" s="230"/>
    </row>
    <row r="68" spans="1:9" x14ac:dyDescent="0.2">
      <c r="A68" s="231"/>
      <c r="B68" s="231"/>
      <c r="C68" s="231"/>
      <c r="D68" s="231"/>
      <c r="E68" s="231"/>
      <c r="F68" s="231"/>
      <c r="G68" s="231"/>
      <c r="H68" s="231"/>
      <c r="I68" s="230"/>
    </row>
    <row r="69" spans="1:9" x14ac:dyDescent="0.2">
      <c r="A69" s="227"/>
      <c r="B69" s="227"/>
      <c r="C69" s="228"/>
      <c r="D69" s="229"/>
      <c r="E69" s="229"/>
      <c r="F69" s="229"/>
      <c r="G69" s="229"/>
      <c r="H69" s="229"/>
      <c r="I69" s="230"/>
    </row>
    <row r="70" spans="1:9" ht="13.5" thickBot="1" x14ac:dyDescent="0.25">
      <c r="A70" s="233" t="s">
        <v>101</v>
      </c>
      <c r="B70" s="234">
        <f>SUM(B67:B69)</f>
        <v>0</v>
      </c>
      <c r="C70" s="235">
        <f>SUM(D70:H70)</f>
        <v>0</v>
      </c>
      <c r="D70" s="236">
        <f>SUM(D67:D69)</f>
        <v>0</v>
      </c>
      <c r="E70" s="236">
        <f>SUM(E67:E69)</f>
        <v>0</v>
      </c>
      <c r="F70" s="236">
        <f>SUM(F67:F69)</f>
        <v>0</v>
      </c>
      <c r="G70" s="236">
        <f>SUM(G67:G69)</f>
        <v>0</v>
      </c>
      <c r="H70" s="237">
        <f>SUM(H67:H69)</f>
        <v>0</v>
      </c>
      <c r="I70" s="167"/>
    </row>
    <row r="71" spans="1:9" x14ac:dyDescent="0.2">
      <c r="A71" s="1369"/>
      <c r="B71" s="1369"/>
      <c r="C71" s="142"/>
      <c r="D71" s="1364"/>
      <c r="E71" s="1364"/>
      <c r="F71" s="140"/>
      <c r="G71" s="138"/>
      <c r="H71" s="138"/>
      <c r="I71" s="138"/>
    </row>
    <row r="72" spans="1:9" x14ac:dyDescent="0.2">
      <c r="A72" s="1369"/>
      <c r="B72" s="1369"/>
      <c r="C72" s="142"/>
      <c r="D72" s="1364"/>
      <c r="E72" s="1364"/>
      <c r="F72" s="140"/>
      <c r="G72" s="138"/>
      <c r="H72" s="138"/>
      <c r="I72" s="138"/>
    </row>
    <row r="73" spans="1:9" x14ac:dyDescent="0.2">
      <c r="A73" s="1365" t="s">
        <v>311</v>
      </c>
      <c r="B73" s="1365"/>
      <c r="C73" s="1365"/>
      <c r="D73" s="1365"/>
      <c r="E73" s="1365"/>
      <c r="F73" s="1365"/>
      <c r="G73" s="156"/>
      <c r="H73" s="156"/>
      <c r="I73" s="156"/>
    </row>
    <row r="74" spans="1:9" ht="13.5" thickBot="1" x14ac:dyDescent="0.25">
      <c r="A74" s="1364" t="s">
        <v>312</v>
      </c>
      <c r="B74" s="1364"/>
      <c r="C74" s="1364"/>
      <c r="D74" s="1364"/>
      <c r="E74" s="1364"/>
      <c r="F74" s="1364"/>
      <c r="G74" s="162"/>
      <c r="H74" s="138"/>
      <c r="I74" s="138"/>
    </row>
    <row r="75" spans="1:9" ht="13.5" thickBot="1" x14ac:dyDescent="0.25">
      <c r="A75" s="1429" t="s">
        <v>313</v>
      </c>
      <c r="B75" s="1430"/>
      <c r="C75" s="197" t="s">
        <v>84</v>
      </c>
      <c r="D75" s="1430" t="s">
        <v>314</v>
      </c>
      <c r="E75" s="1430"/>
      <c r="F75" s="198" t="s">
        <v>315</v>
      </c>
      <c r="G75" s="199"/>
      <c r="H75" s="199"/>
      <c r="I75" s="199"/>
    </row>
    <row r="76" spans="1:9" x14ac:dyDescent="0.2">
      <c r="A76" s="1431"/>
      <c r="B76" s="1431"/>
      <c r="C76" s="200"/>
      <c r="D76" s="1432"/>
      <c r="E76" s="1432"/>
      <c r="F76" s="201"/>
      <c r="G76" s="199"/>
      <c r="H76" s="199"/>
      <c r="I76" s="199"/>
    </row>
    <row r="77" spans="1:9" x14ac:dyDescent="0.2">
      <c r="A77" s="1427" t="s">
        <v>546</v>
      </c>
      <c r="B77" s="1427"/>
      <c r="C77" s="202"/>
      <c r="D77" s="1428" t="s">
        <v>1567</v>
      </c>
      <c r="E77" s="1428"/>
      <c r="F77" s="238">
        <v>100</v>
      </c>
      <c r="G77" s="199"/>
      <c r="H77" s="199"/>
      <c r="I77" s="199"/>
    </row>
    <row r="78" spans="1:9" x14ac:dyDescent="0.2">
      <c r="A78" s="203"/>
      <c r="B78" s="203"/>
      <c r="C78" s="204"/>
      <c r="D78" s="205"/>
      <c r="E78" s="205"/>
      <c r="F78" s="205"/>
      <c r="G78" s="199"/>
      <c r="H78" s="199"/>
      <c r="I78" s="199"/>
    </row>
    <row r="79" spans="1:9" x14ac:dyDescent="0.2">
      <c r="A79" s="1369"/>
      <c r="B79" s="1369"/>
      <c r="C79" s="142"/>
      <c r="D79" s="1364"/>
      <c r="E79" s="1364"/>
      <c r="F79" s="140"/>
      <c r="G79" s="138"/>
      <c r="H79" s="138"/>
      <c r="I79" s="138"/>
    </row>
    <row r="80" spans="1:9" x14ac:dyDescent="0.2">
      <c r="A80" s="1365" t="s">
        <v>248</v>
      </c>
      <c r="B80" s="1365"/>
      <c r="C80" s="1365"/>
      <c r="D80" s="1365"/>
      <c r="E80" s="1365"/>
      <c r="F80" s="1365"/>
      <c r="G80" s="156"/>
      <c r="H80" s="156"/>
      <c r="I80" s="156"/>
    </row>
    <row r="81" spans="1:9" ht="24.75" customHeight="1" thickBot="1" x14ac:dyDescent="0.25">
      <c r="A81" s="1333" t="s">
        <v>249</v>
      </c>
      <c r="B81" s="1333"/>
      <c r="C81" s="1333"/>
      <c r="D81" s="1333"/>
      <c r="E81" s="1333"/>
      <c r="F81" s="1333"/>
      <c r="G81" s="162"/>
      <c r="H81" s="138"/>
      <c r="I81" s="138"/>
    </row>
    <row r="82" spans="1:9" ht="13.5" thickBot="1" x14ac:dyDescent="0.25">
      <c r="A82" s="1429" t="s">
        <v>313</v>
      </c>
      <c r="B82" s="1430"/>
      <c r="C82" s="197" t="s">
        <v>84</v>
      </c>
      <c r="D82" s="1430" t="s">
        <v>314</v>
      </c>
      <c r="E82" s="1430"/>
      <c r="F82" s="198" t="s">
        <v>315</v>
      </c>
      <c r="G82" s="199"/>
      <c r="H82" s="199"/>
      <c r="I82" s="199"/>
    </row>
    <row r="83" spans="1:9" x14ac:dyDescent="0.2">
      <c r="A83" s="1431"/>
      <c r="B83" s="1431"/>
      <c r="C83" s="200"/>
      <c r="D83" s="1432"/>
      <c r="E83" s="1432"/>
      <c r="F83" s="201"/>
      <c r="G83" s="199"/>
      <c r="H83" s="199"/>
      <c r="I83" s="199"/>
    </row>
    <row r="84" spans="1:9" x14ac:dyDescent="0.2">
      <c r="A84" s="1427"/>
      <c r="B84" s="1427"/>
      <c r="C84" s="202"/>
      <c r="D84" s="1428"/>
      <c r="E84" s="1428"/>
      <c r="F84" s="238"/>
      <c r="G84" s="199"/>
      <c r="H84" s="199"/>
      <c r="I84" s="199"/>
    </row>
    <row r="85" spans="1:9" x14ac:dyDescent="0.2">
      <c r="A85" s="1328"/>
      <c r="B85" s="1328"/>
      <c r="C85" s="22"/>
      <c r="D85" s="1333"/>
      <c r="E85" s="1333"/>
      <c r="F85" s="11"/>
    </row>
  </sheetData>
  <customSheetViews>
    <customSheetView guid="{BF975151-0CB7-467A-A5F2-74C18B2B8DD8}" showGridLines="0">
      <pane ySplit="1" topLeftCell="A8" activePane="bottomLeft" state="frozenSplit"/>
      <selection pane="bottomLeft" activeCell="A2" sqref="A2"/>
      <pageMargins left="0.25" right="0.25" top="0.25" bottom="0.25" header="0.5" footer="0.5"/>
      <pageSetup paperSize="9" orientation="portrait" r:id="rId1"/>
      <headerFooter alignWithMargins="0">
        <oddFooter>&amp;L&amp;C&amp;R</oddFooter>
      </headerFooter>
    </customSheetView>
    <customSheetView guid="{9C6A3A64-BE7F-4A67-8D38-05149BD96D9A}" showGridLines="0">
      <pane ySplit="1" topLeftCell="A11" activePane="bottomLeft" state="frozenSplit"/>
      <selection pane="bottomLeft" activeCell="A26" sqref="A26:F26"/>
      <pageMargins left="0.25" right="0.25" top="0.25" bottom="0.25" header="0.5" footer="0.5"/>
      <pageSetup paperSize="9" orientation="portrait" r:id="rId2"/>
      <headerFooter alignWithMargins="0">
        <oddFooter>&amp;L&amp;C&amp;R</oddFooter>
      </headerFooter>
    </customSheetView>
    <customSheetView guid="{5DC0DB65-0B51-43B0-B8BB-8D3C0067049B}" showGridLines="0">
      <pane ySplit="1" topLeftCell="A8" activePane="bottomLeft" state="frozenSplit"/>
      <selection pane="bottomLeft" activeCell="A2" sqref="A2"/>
      <pageMargins left="0.25" right="0.25" top="0.25" bottom="0.25" header="0.5" footer="0.5"/>
      <pageSetup paperSize="9" orientation="portrait" r:id="rId3"/>
      <headerFooter alignWithMargins="0">
        <oddFooter>&amp;L&amp;C&amp;R</oddFooter>
      </headerFooter>
    </customSheetView>
    <customSheetView guid="{A8F0939F-9581-40D1-B5DE-7692F53D4C7E}" showGridLines="0">
      <pane ySplit="1" topLeftCell="A8" activePane="bottomLeft" state="frozenSplit"/>
      <selection pane="bottomLeft" activeCell="A2" sqref="A2"/>
      <pageMargins left="0.25" right="0.25" top="0.25" bottom="0.25" header="0.5" footer="0.5"/>
      <pageSetup paperSize="9" orientation="portrait" r:id="rId4"/>
      <headerFooter alignWithMargins="0">
        <oddFooter>&amp;L&amp;C&amp;R</oddFooter>
      </headerFooter>
    </customSheetView>
    <customSheetView guid="{8DF90023-6051-46F1-A20F-9BAF97B5126C}" showGridLines="0">
      <pane ySplit="1" topLeftCell="A8" activePane="bottomLeft" state="frozenSplit"/>
      <selection pane="bottomLeft" activeCell="A2" sqref="A2"/>
      <pageMargins left="0.25" right="0.25" top="0.25" bottom="0.25" header="0.5" footer="0.5"/>
      <pageSetup paperSize="9" orientation="portrait" r:id="rId5"/>
      <headerFooter alignWithMargins="0">
        <oddFooter>&amp;L&amp;C&amp;R</oddFooter>
      </headerFooter>
    </customSheetView>
    <customSheetView guid="{6B746EE9-112D-494A-A34D-DD33DA24FCB1}" showGridLines="0">
      <pane ySplit="1" topLeftCell="A8" activePane="bottomLeft" state="frozenSplit"/>
      <selection pane="bottomLeft" activeCell="A2" sqref="A2"/>
      <pageMargins left="0.25" right="0.25" top="0.25" bottom="0.25" header="0.5" footer="0.5"/>
      <pageSetup paperSize="9" orientation="portrait" r:id="rId6"/>
      <headerFooter alignWithMargins="0">
        <oddFooter>&amp;L&amp;C&amp;R</oddFooter>
      </headerFooter>
    </customSheetView>
    <customSheetView guid="{CFDDDCD9-14BA-46D0-BACB-8D2F29A56239}" showGridLines="0">
      <pane ySplit="1" topLeftCell="A2" activePane="bottomLeft" state="frozenSplit"/>
      <selection pane="bottomLeft" activeCell="C28" sqref="C28:C37"/>
      <pageMargins left="0.25" right="0.25" top="0.25" bottom="0.25" header="0.5" footer="0.5"/>
      <pageSetup paperSize="9" orientation="portrait" r:id="rId7"/>
      <headerFooter alignWithMargins="0">
        <oddFooter>&amp;L&amp;C&amp;R</oddFooter>
      </headerFooter>
    </customSheetView>
  </customSheetViews>
  <mergeCells count="64">
    <mergeCell ref="A5:B5"/>
    <mergeCell ref="D5:E5"/>
    <mergeCell ref="C1:F1"/>
    <mergeCell ref="A2:B2"/>
    <mergeCell ref="C2:F2"/>
    <mergeCell ref="A3:B3"/>
    <mergeCell ref="C3:F3"/>
    <mergeCell ref="A4:B4"/>
    <mergeCell ref="C4:F4"/>
    <mergeCell ref="G57:H57"/>
    <mergeCell ref="A63:B63"/>
    <mergeCell ref="G24:H24"/>
    <mergeCell ref="A25:F25"/>
    <mergeCell ref="A40:B40"/>
    <mergeCell ref="D40:F40"/>
    <mergeCell ref="A41:C41"/>
    <mergeCell ref="A48:B48"/>
    <mergeCell ref="D63:F63"/>
    <mergeCell ref="A57:C57"/>
    <mergeCell ref="A85:B85"/>
    <mergeCell ref="D85:E85"/>
    <mergeCell ref="A6:B6"/>
    <mergeCell ref="D6:E6"/>
    <mergeCell ref="A8:F8"/>
    <mergeCell ref="A10:F10"/>
    <mergeCell ref="A22:B22"/>
    <mergeCell ref="D22:E22"/>
    <mergeCell ref="A23:F23"/>
    <mergeCell ref="A24:C24"/>
    <mergeCell ref="A21:B21"/>
    <mergeCell ref="D21:E21"/>
    <mergeCell ref="D48:E48"/>
    <mergeCell ref="A56:B56"/>
    <mergeCell ref="D56:E56"/>
    <mergeCell ref="A49:C49"/>
    <mergeCell ref="G10:H10"/>
    <mergeCell ref="A15:F15"/>
    <mergeCell ref="G15:H15"/>
    <mergeCell ref="A20:F20"/>
    <mergeCell ref="G20:H20"/>
    <mergeCell ref="A65:C65"/>
    <mergeCell ref="G65:H65"/>
    <mergeCell ref="A71:B71"/>
    <mergeCell ref="D71:E71"/>
    <mergeCell ref="A72:B72"/>
    <mergeCell ref="D72:E72"/>
    <mergeCell ref="A73:F73"/>
    <mergeCell ref="A74:F74"/>
    <mergeCell ref="A75:B75"/>
    <mergeCell ref="D75:E75"/>
    <mergeCell ref="A76:B76"/>
    <mergeCell ref="D76:E76"/>
    <mergeCell ref="A77:B77"/>
    <mergeCell ref="D77:E77"/>
    <mergeCell ref="A79:B79"/>
    <mergeCell ref="D79:E79"/>
    <mergeCell ref="D84:E84"/>
    <mergeCell ref="A80:F80"/>
    <mergeCell ref="A81:F81"/>
    <mergeCell ref="A82:B82"/>
    <mergeCell ref="D82:E82"/>
    <mergeCell ref="A83:B83"/>
    <mergeCell ref="D83:E83"/>
    <mergeCell ref="A84:B84"/>
  </mergeCells>
  <phoneticPr fontId="52" type="noConversion"/>
  <pageMargins left="0.25" right="0.25" top="0.25" bottom="0.25" header="0.5" footer="0.5"/>
  <pageSetup paperSize="9" orientation="portrait" r:id="rId8"/>
  <headerFooter alignWithMargins="0">
    <oddFooter>&amp;L&amp;C&amp;R</oddFooter>
  </headerFooter>
  <drawing r:id="rId9"/>
  <tableParts count="1">
    <tablePart r:id="rId10"/>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H153"/>
  <sheetViews>
    <sheetView showGridLines="0" workbookViewId="0">
      <pane ySplit="1" topLeftCell="A53" activePane="bottomLeft" state="frozenSplit"/>
      <selection pane="bottomLeft" activeCell="A10" sqref="A10:E10"/>
    </sheetView>
  </sheetViews>
  <sheetFormatPr defaultColWidth="9.140625" defaultRowHeight="12.75" x14ac:dyDescent="0.2"/>
  <cols>
    <col min="1" max="1" width="21.42578125" style="2" customWidth="1"/>
    <col min="2" max="2" width="12" style="2" customWidth="1"/>
    <col min="3" max="3" width="39.140625" style="2" customWidth="1"/>
    <col min="4" max="4" width="14.28515625" style="2" customWidth="1"/>
    <col min="5" max="5" width="33.42578125" style="2" customWidth="1"/>
    <col min="6" max="7" width="11.5703125" style="2" customWidth="1"/>
    <col min="8" max="8" width="3.5703125" style="2" customWidth="1"/>
    <col min="9" max="16384" width="9.140625" style="2"/>
  </cols>
  <sheetData>
    <row r="1" spans="1:7" ht="27" customHeight="1" x14ac:dyDescent="0.2">
      <c r="A1" s="94"/>
      <c r="B1" s="41"/>
      <c r="C1" s="1331" t="s">
        <v>602</v>
      </c>
      <c r="D1" s="1331"/>
      <c r="E1" s="1331"/>
      <c r="F1" s="94"/>
      <c r="G1" s="94"/>
    </row>
    <row r="2" spans="1:7" ht="0.95" customHeight="1" thickBot="1" x14ac:dyDescent="0.25">
      <c r="A2" s="94"/>
      <c r="B2" s="94"/>
      <c r="C2" s="94"/>
      <c r="D2" s="94"/>
      <c r="E2" s="94"/>
      <c r="F2" s="94"/>
      <c r="G2" s="94"/>
    </row>
    <row r="3" spans="1:7" ht="16.350000000000001" customHeight="1" thickBot="1" x14ac:dyDescent="0.25">
      <c r="A3" s="1328" t="s">
        <v>78</v>
      </c>
      <c r="B3" s="1328"/>
      <c r="C3" s="1336" t="s">
        <v>264</v>
      </c>
      <c r="D3" s="1337"/>
      <c r="E3" s="1337"/>
      <c r="F3" s="94"/>
      <c r="G3" s="94"/>
    </row>
    <row r="4" spans="1:7" ht="16.350000000000001" customHeight="1" x14ac:dyDescent="0.2">
      <c r="A4" s="1328" t="s">
        <v>79</v>
      </c>
      <c r="B4" s="1328"/>
      <c r="C4" s="11" t="s">
        <v>42</v>
      </c>
      <c r="D4" s="11"/>
      <c r="E4" s="11"/>
      <c r="F4" s="94"/>
      <c r="G4" s="94"/>
    </row>
    <row r="5" spans="1:7" ht="16.350000000000001" customHeight="1" x14ac:dyDescent="0.2">
      <c r="A5" s="1328" t="s">
        <v>80</v>
      </c>
      <c r="B5" s="1328"/>
      <c r="C5" s="1333" t="s">
        <v>64</v>
      </c>
      <c r="D5" s="1333"/>
      <c r="E5" s="1333"/>
      <c r="F5" s="94"/>
      <c r="G5" s="94"/>
    </row>
    <row r="6" spans="1:7" x14ac:dyDescent="0.2">
      <c r="A6" s="1328" t="s">
        <v>81</v>
      </c>
      <c r="B6" s="1328"/>
      <c r="C6" s="89">
        <v>4</v>
      </c>
      <c r="D6" s="1333"/>
      <c r="E6" s="1333"/>
      <c r="F6" s="94"/>
      <c r="G6" s="94"/>
    </row>
    <row r="7" spans="1:7" x14ac:dyDescent="0.2">
      <c r="A7" s="1328"/>
      <c r="B7" s="1328"/>
      <c r="C7" s="22"/>
      <c r="D7" s="1333"/>
      <c r="E7" s="1333"/>
      <c r="F7" s="94"/>
      <c r="G7" s="94"/>
    </row>
    <row r="8" spans="1:7" ht="18" customHeight="1" x14ac:dyDescent="0.2">
      <c r="A8" s="1328" t="s">
        <v>82</v>
      </c>
      <c r="B8" s="1328"/>
      <c r="C8" s="1328"/>
      <c r="D8" s="1328"/>
      <c r="E8" s="1328"/>
      <c r="F8" s="94"/>
      <c r="G8" s="94"/>
    </row>
    <row r="9" spans="1:7" s="6" customFormat="1" ht="39" customHeight="1" x14ac:dyDescent="0.2">
      <c r="A9" s="1" t="s">
        <v>299</v>
      </c>
      <c r="B9" s="1"/>
      <c r="C9" s="1426" t="s">
        <v>265</v>
      </c>
      <c r="D9" s="1327"/>
      <c r="E9" s="1327"/>
      <c r="F9" s="95"/>
      <c r="G9" s="95"/>
    </row>
    <row r="10" spans="1:7" ht="26.25" customHeight="1" thickBot="1" x14ac:dyDescent="0.25">
      <c r="A10" s="1339" t="s">
        <v>300</v>
      </c>
      <c r="B10" s="1339"/>
      <c r="C10" s="1339"/>
      <c r="D10" s="1339"/>
      <c r="E10" s="1339"/>
      <c r="F10" s="1326"/>
      <c r="G10" s="1326"/>
    </row>
    <row r="11" spans="1:7" s="6" customFormat="1" x14ac:dyDescent="0.2">
      <c r="A11" s="66" t="s">
        <v>301</v>
      </c>
      <c r="B11" s="67" t="s">
        <v>302</v>
      </c>
      <c r="C11" s="73" t="s">
        <v>254</v>
      </c>
      <c r="D11" s="73" t="s">
        <v>303</v>
      </c>
      <c r="E11" s="69" t="s">
        <v>255</v>
      </c>
    </row>
    <row r="12" spans="1:7" s="8" customFormat="1" ht="13.35" customHeight="1" x14ac:dyDescent="0.2">
      <c r="A12" s="60" t="s">
        <v>266</v>
      </c>
      <c r="B12" s="60" t="s">
        <v>50</v>
      </c>
      <c r="C12" s="60"/>
      <c r="D12" s="60" t="s">
        <v>497</v>
      </c>
      <c r="E12" s="61">
        <v>38771</v>
      </c>
    </row>
    <row r="13" spans="1:7" s="8" customFormat="1" ht="13.35" customHeight="1" x14ac:dyDescent="0.2">
      <c r="A13" s="60" t="s">
        <v>267</v>
      </c>
      <c r="B13" s="60" t="s">
        <v>50</v>
      </c>
      <c r="C13" s="60"/>
      <c r="D13" s="60" t="s">
        <v>497</v>
      </c>
      <c r="E13" s="61">
        <v>38754</v>
      </c>
    </row>
    <row r="14" spans="1:7" s="8" customFormat="1" ht="13.35" customHeight="1" x14ac:dyDescent="0.2">
      <c r="A14" s="60" t="s">
        <v>277</v>
      </c>
      <c r="B14" s="60" t="s">
        <v>50</v>
      </c>
      <c r="C14" s="60"/>
      <c r="D14" s="60" t="s">
        <v>497</v>
      </c>
      <c r="E14" s="61">
        <v>38771</v>
      </c>
    </row>
    <row r="15" spans="1:7" ht="13.35" customHeight="1" x14ac:dyDescent="0.2">
      <c r="A15" s="60" t="s">
        <v>278</v>
      </c>
      <c r="B15" s="60" t="s">
        <v>50</v>
      </c>
      <c r="C15" s="60"/>
      <c r="D15" s="60" t="s">
        <v>497</v>
      </c>
      <c r="E15" s="61">
        <v>38771</v>
      </c>
      <c r="F15" s="1326"/>
      <c r="G15" s="1326"/>
    </row>
    <row r="16" spans="1:7" s="12" customFormat="1" ht="13.35" customHeight="1" x14ac:dyDescent="0.2">
      <c r="A16" s="60" t="s">
        <v>280</v>
      </c>
      <c r="B16" s="60" t="s">
        <v>409</v>
      </c>
      <c r="C16" s="60" t="s">
        <v>279</v>
      </c>
      <c r="D16" s="60" t="s">
        <v>497</v>
      </c>
      <c r="E16" s="61" t="s">
        <v>281</v>
      </c>
    </row>
    <row r="17" spans="1:8" ht="13.35" customHeight="1" x14ac:dyDescent="0.2">
      <c r="A17" s="60" t="s">
        <v>188</v>
      </c>
      <c r="B17" s="60" t="s">
        <v>409</v>
      </c>
      <c r="C17" s="60" t="s">
        <v>189</v>
      </c>
      <c r="D17" s="60" t="s">
        <v>497</v>
      </c>
      <c r="E17" s="61" t="s">
        <v>281</v>
      </c>
      <c r="F17" s="14"/>
    </row>
    <row r="18" spans="1:8" ht="13.35" customHeight="1" x14ac:dyDescent="0.2">
      <c r="A18" s="60" t="s">
        <v>190</v>
      </c>
      <c r="B18" s="60" t="s">
        <v>409</v>
      </c>
      <c r="C18" s="60" t="s">
        <v>191</v>
      </c>
      <c r="D18" s="60" t="s">
        <v>330</v>
      </c>
      <c r="E18" s="61" t="s">
        <v>281</v>
      </c>
      <c r="F18" s="24"/>
      <c r="G18" s="24"/>
    </row>
    <row r="19" spans="1:8" ht="13.35" customHeight="1" x14ac:dyDescent="0.2">
      <c r="A19" s="60" t="s">
        <v>192</v>
      </c>
      <c r="B19" s="60" t="s">
        <v>409</v>
      </c>
      <c r="C19" s="60" t="s">
        <v>87</v>
      </c>
      <c r="D19" s="60" t="s">
        <v>497</v>
      </c>
      <c r="E19" s="61">
        <v>42248</v>
      </c>
      <c r="F19" s="24"/>
      <c r="G19" s="24"/>
    </row>
    <row r="20" spans="1:8" ht="13.35" customHeight="1" x14ac:dyDescent="0.2">
      <c r="A20" s="1279" t="s">
        <v>5141</v>
      </c>
      <c r="B20" s="1279" t="s">
        <v>49</v>
      </c>
      <c r="C20" s="1279" t="s">
        <v>87</v>
      </c>
      <c r="D20" s="1279" t="s">
        <v>497</v>
      </c>
      <c r="E20" s="1280">
        <v>45536</v>
      </c>
    </row>
    <row r="21" spans="1:8" ht="13.35" customHeight="1" x14ac:dyDescent="0.2">
      <c r="A21" s="21"/>
      <c r="B21" s="21"/>
      <c r="C21" s="21"/>
      <c r="D21" s="21"/>
      <c r="E21" s="21"/>
    </row>
    <row r="22" spans="1:8" ht="13.35" customHeight="1" thickBot="1" x14ac:dyDescent="0.25">
      <c r="A22" s="1339" t="s">
        <v>310</v>
      </c>
      <c r="B22" s="1339"/>
      <c r="C22" s="1339"/>
      <c r="D22" s="1339"/>
      <c r="E22" s="1339"/>
    </row>
    <row r="23" spans="1:8" s="6" customFormat="1" ht="13.5" thickBot="1" x14ac:dyDescent="0.25">
      <c r="A23" s="3" t="s">
        <v>301</v>
      </c>
      <c r="B23" s="4" t="s">
        <v>302</v>
      </c>
      <c r="C23" s="5" t="s">
        <v>254</v>
      </c>
      <c r="D23" s="56"/>
      <c r="E23" s="56"/>
      <c r="F23" s="102"/>
      <c r="G23" s="102"/>
      <c r="H23" s="102"/>
    </row>
    <row r="24" spans="1:8" s="8" customFormat="1" x14ac:dyDescent="0.2">
      <c r="A24" s="60"/>
      <c r="B24" s="81"/>
      <c r="C24" s="16"/>
      <c r="D24" s="62"/>
      <c r="E24" s="63"/>
      <c r="F24" s="102"/>
      <c r="G24" s="102"/>
      <c r="H24" s="102"/>
    </row>
    <row r="25" spans="1:8" s="8" customFormat="1" x14ac:dyDescent="0.2">
      <c r="A25" s="60"/>
      <c r="B25" s="81"/>
      <c r="C25" s="16"/>
      <c r="D25" s="62"/>
      <c r="E25" s="63"/>
      <c r="F25" s="102"/>
      <c r="G25" s="102"/>
      <c r="H25" s="102"/>
    </row>
    <row r="26" spans="1:8" ht="13.35" customHeight="1" x14ac:dyDescent="0.2">
      <c r="A26" s="9"/>
      <c r="B26" s="9"/>
      <c r="C26" s="9"/>
      <c r="D26" s="9"/>
      <c r="E26" s="9"/>
    </row>
    <row r="27" spans="1:8" s="6" customFormat="1" x14ac:dyDescent="0.2">
      <c r="A27" s="1327" t="s">
        <v>284</v>
      </c>
      <c r="B27" s="1327"/>
      <c r="C27" s="1327"/>
      <c r="D27" s="1327"/>
      <c r="E27" s="1327"/>
      <c r="F27" s="1326"/>
      <c r="G27" s="1326"/>
    </row>
    <row r="28" spans="1:8" ht="13.35" customHeight="1" x14ac:dyDescent="0.2">
      <c r="A28" s="62"/>
      <c r="B28" s="62"/>
      <c r="C28" s="62"/>
      <c r="D28" s="62"/>
      <c r="E28" s="63"/>
      <c r="F28" s="65"/>
      <c r="G28" s="65"/>
    </row>
    <row r="29" spans="1:8" s="12" customFormat="1" ht="18" customHeight="1" x14ac:dyDescent="0.2">
      <c r="A29" s="1345" t="s">
        <v>388</v>
      </c>
      <c r="B29" s="1345"/>
      <c r="C29" s="1345"/>
      <c r="D29" s="1345"/>
      <c r="E29" s="1345"/>
    </row>
    <row r="30" spans="1:8" ht="31.5" customHeight="1" x14ac:dyDescent="0.2">
      <c r="A30" s="1327" t="s">
        <v>389</v>
      </c>
      <c r="B30" s="1327"/>
      <c r="C30" s="1327"/>
      <c r="E30" s="13" t="s">
        <v>397</v>
      </c>
      <c r="F30" s="1326"/>
      <c r="G30" s="1326"/>
    </row>
    <row r="31" spans="1:8" ht="17.25" customHeight="1" thickBot="1" x14ac:dyDescent="0.25">
      <c r="A31" s="1357" t="s">
        <v>2597</v>
      </c>
      <c r="B31" s="1357"/>
      <c r="C31" s="1357"/>
      <c r="D31" s="1357"/>
      <c r="E31" s="1357"/>
      <c r="F31" s="14"/>
    </row>
    <row r="32" spans="1:8" s="24" customFormat="1" ht="22.5" x14ac:dyDescent="0.2">
      <c r="A32" s="66" t="s">
        <v>398</v>
      </c>
      <c r="B32" s="67" t="s">
        <v>257</v>
      </c>
      <c r="C32" s="68" t="s">
        <v>83</v>
      </c>
      <c r="D32" s="67" t="s">
        <v>256</v>
      </c>
      <c r="E32" s="69" t="s">
        <v>94</v>
      </c>
      <c r="F32" s="98"/>
      <c r="G32" s="98"/>
    </row>
    <row r="33" spans="1:7" s="24" customFormat="1" ht="11.25" x14ac:dyDescent="0.15">
      <c r="A33" s="1094" t="s">
        <v>2599</v>
      </c>
      <c r="B33" s="1094" t="s">
        <v>2598</v>
      </c>
      <c r="C33" s="1094" t="s">
        <v>2600</v>
      </c>
      <c r="D33" s="1094" t="s">
        <v>498</v>
      </c>
      <c r="E33" s="1094" t="s">
        <v>2601</v>
      </c>
      <c r="F33" s="98"/>
      <c r="G33" s="98"/>
    </row>
    <row r="34" spans="1:7" s="24" customFormat="1" ht="11.25" x14ac:dyDescent="0.2">
      <c r="A34" s="1094" t="s">
        <v>2609</v>
      </c>
      <c r="B34" s="1094" t="s">
        <v>2616</v>
      </c>
      <c r="C34" s="1094" t="s">
        <v>2602</v>
      </c>
      <c r="D34" s="1094" t="s">
        <v>498</v>
      </c>
      <c r="E34" s="936" t="s">
        <v>1288</v>
      </c>
      <c r="F34" s="98"/>
      <c r="G34" s="98"/>
    </row>
    <row r="35" spans="1:7" s="24" customFormat="1" ht="11.25" x14ac:dyDescent="0.2">
      <c r="A35" s="1094" t="s">
        <v>2610</v>
      </c>
      <c r="B35" s="1094" t="s">
        <v>2617</v>
      </c>
      <c r="C35" s="1094" t="s">
        <v>2603</v>
      </c>
      <c r="D35" s="1094" t="s">
        <v>498</v>
      </c>
      <c r="E35" s="936" t="s">
        <v>1288</v>
      </c>
      <c r="F35" s="98"/>
      <c r="G35" s="98"/>
    </row>
    <row r="36" spans="1:7" s="24" customFormat="1" ht="11.25" x14ac:dyDescent="0.2">
      <c r="A36" s="1094" t="s">
        <v>2611</v>
      </c>
      <c r="B36" s="1094" t="s">
        <v>1285</v>
      </c>
      <c r="C36" s="1094" t="s">
        <v>2604</v>
      </c>
      <c r="D36" s="1094" t="s">
        <v>1767</v>
      </c>
      <c r="E36" s="936" t="s">
        <v>1288</v>
      </c>
      <c r="F36" s="98"/>
      <c r="G36" s="98"/>
    </row>
    <row r="37" spans="1:7" s="24" customFormat="1" ht="11.25" x14ac:dyDescent="0.2">
      <c r="A37" s="1094" t="s">
        <v>2612</v>
      </c>
      <c r="B37" s="1094" t="s">
        <v>1286</v>
      </c>
      <c r="C37" s="1094" t="s">
        <v>2605</v>
      </c>
      <c r="D37" s="1094" t="s">
        <v>1767</v>
      </c>
      <c r="E37" s="936" t="s">
        <v>1288</v>
      </c>
      <c r="F37" s="98"/>
      <c r="G37" s="98"/>
    </row>
    <row r="38" spans="1:7" s="24" customFormat="1" ht="11.25" x14ac:dyDescent="0.2">
      <c r="A38" s="1094" t="s">
        <v>2613</v>
      </c>
      <c r="B38" s="1094" t="s">
        <v>1287</v>
      </c>
      <c r="C38" s="1094" t="s">
        <v>2606</v>
      </c>
      <c r="D38" s="1094" t="s">
        <v>1767</v>
      </c>
      <c r="E38" s="936" t="s">
        <v>1288</v>
      </c>
      <c r="F38" s="98"/>
      <c r="G38" s="98"/>
    </row>
    <row r="39" spans="1:7" s="24" customFormat="1" ht="11.25" x14ac:dyDescent="0.2">
      <c r="A39" s="1094" t="s">
        <v>2614</v>
      </c>
      <c r="B39" s="1094" t="s">
        <v>905</v>
      </c>
      <c r="C39" s="1094" t="s">
        <v>2607</v>
      </c>
      <c r="D39" s="1094" t="s">
        <v>1768</v>
      </c>
      <c r="E39" s="936" t="s">
        <v>1288</v>
      </c>
      <c r="F39" s="48"/>
      <c r="G39" s="48"/>
    </row>
    <row r="40" spans="1:7" s="24" customFormat="1" ht="11.25" x14ac:dyDescent="0.2">
      <c r="A40" s="1094" t="s">
        <v>2615</v>
      </c>
      <c r="B40" s="1094" t="s">
        <v>1284</v>
      </c>
      <c r="C40" s="1094" t="s">
        <v>2608</v>
      </c>
      <c r="D40" s="1094" t="s">
        <v>1768</v>
      </c>
      <c r="E40" s="936" t="s">
        <v>1288</v>
      </c>
      <c r="F40" s="48"/>
      <c r="G40" s="48"/>
    </row>
    <row r="41" spans="1:7" s="24" customFormat="1" ht="11.25" x14ac:dyDescent="0.2">
      <c r="A41" s="936"/>
      <c r="B41" s="936"/>
      <c r="C41" s="936"/>
      <c r="D41" s="936"/>
      <c r="E41" s="936"/>
      <c r="F41" s="48"/>
      <c r="G41" s="48"/>
    </row>
    <row r="42" spans="1:7" s="24" customFormat="1" ht="11.25" x14ac:dyDescent="0.2">
      <c r="A42" s="1094" t="s">
        <v>2621</v>
      </c>
      <c r="B42" s="1094" t="s">
        <v>2618</v>
      </c>
      <c r="C42" s="1094" t="s">
        <v>2628</v>
      </c>
      <c r="D42" s="1094" t="s">
        <v>498</v>
      </c>
      <c r="E42" s="936" t="s">
        <v>1291</v>
      </c>
      <c r="F42" s="48"/>
      <c r="G42" s="48"/>
    </row>
    <row r="43" spans="1:7" s="24" customFormat="1" ht="11.25" x14ac:dyDescent="0.2">
      <c r="A43" s="1094" t="s">
        <v>2622</v>
      </c>
      <c r="B43" s="1094" t="s">
        <v>2619</v>
      </c>
      <c r="C43" s="1094" t="s">
        <v>2629</v>
      </c>
      <c r="D43" s="1094" t="s">
        <v>498</v>
      </c>
      <c r="E43" s="936" t="s">
        <v>1291</v>
      </c>
      <c r="F43" s="48"/>
      <c r="G43" s="48"/>
    </row>
    <row r="44" spans="1:7" s="24" customFormat="1" ht="11.25" x14ac:dyDescent="0.2">
      <c r="A44" s="1094" t="s">
        <v>2623</v>
      </c>
      <c r="B44" s="1094" t="s">
        <v>1524</v>
      </c>
      <c r="C44" s="1094" t="s">
        <v>2630</v>
      </c>
      <c r="D44" s="1094" t="s">
        <v>41</v>
      </c>
      <c r="E44" s="936" t="s">
        <v>1291</v>
      </c>
      <c r="F44" s="48"/>
      <c r="G44" s="48"/>
    </row>
    <row r="45" spans="1:7" s="24" customFormat="1" ht="11.25" x14ac:dyDescent="0.2">
      <c r="A45" s="1094" t="s">
        <v>2624</v>
      </c>
      <c r="B45" s="1094" t="s">
        <v>2620</v>
      </c>
      <c r="C45" s="1094" t="s">
        <v>2631</v>
      </c>
      <c r="D45" s="1094" t="s">
        <v>499</v>
      </c>
      <c r="E45" s="936" t="s">
        <v>1291</v>
      </c>
      <c r="F45" s="48"/>
      <c r="G45" s="48"/>
    </row>
    <row r="46" spans="1:7" s="24" customFormat="1" ht="11.25" x14ac:dyDescent="0.2">
      <c r="A46" s="1094" t="s">
        <v>2625</v>
      </c>
      <c r="B46" s="1094" t="s">
        <v>966</v>
      </c>
      <c r="C46" s="1094" t="s">
        <v>967</v>
      </c>
      <c r="D46" s="1094" t="s">
        <v>1767</v>
      </c>
      <c r="E46" s="936" t="s">
        <v>1291</v>
      </c>
      <c r="F46" s="48"/>
      <c r="G46" s="48"/>
    </row>
    <row r="47" spans="1:7" s="24" customFormat="1" ht="11.25" x14ac:dyDescent="0.2">
      <c r="A47" s="1094" t="s">
        <v>2626</v>
      </c>
      <c r="B47" s="1094" t="s">
        <v>1290</v>
      </c>
      <c r="C47" s="1094" t="s">
        <v>1022</v>
      </c>
      <c r="D47" s="1094" t="s">
        <v>1767</v>
      </c>
      <c r="E47" s="936" t="s">
        <v>1291</v>
      </c>
      <c r="F47" s="48"/>
      <c r="G47" s="48"/>
    </row>
    <row r="48" spans="1:7" s="24" customFormat="1" ht="11.25" x14ac:dyDescent="0.2">
      <c r="A48" s="1094" t="s">
        <v>2627</v>
      </c>
      <c r="B48" s="1094" t="s">
        <v>1289</v>
      </c>
      <c r="C48" s="1094" t="s">
        <v>1023</v>
      </c>
      <c r="D48" s="1094" t="s">
        <v>1768</v>
      </c>
      <c r="E48" s="936" t="s">
        <v>1291</v>
      </c>
      <c r="F48" s="48"/>
      <c r="G48" s="48"/>
    </row>
    <row r="49" spans="1:7" s="24" customFormat="1" x14ac:dyDescent="0.15">
      <c r="A49" s="786" t="s">
        <v>1020</v>
      </c>
      <c r="B49" s="1102"/>
      <c r="C49" s="1103"/>
      <c r="D49" s="787"/>
      <c r="E49" s="787"/>
      <c r="F49" s="48"/>
      <c r="G49" s="48"/>
    </row>
    <row r="50" spans="1:7" s="24" customFormat="1" ht="25.5" x14ac:dyDescent="0.2">
      <c r="A50" s="1104" t="s">
        <v>2632</v>
      </c>
      <c r="B50" s="1104" t="s">
        <v>1860</v>
      </c>
      <c r="C50" s="1104" t="s">
        <v>2639</v>
      </c>
      <c r="D50" s="1104" t="s">
        <v>2648</v>
      </c>
      <c r="E50" s="1104"/>
      <c r="F50" s="48"/>
      <c r="G50" s="48"/>
    </row>
    <row r="51" spans="1:7" s="24" customFormat="1" ht="38.25" x14ac:dyDescent="0.2">
      <c r="A51" s="1104" t="s">
        <v>2633</v>
      </c>
      <c r="B51" s="1104" t="s">
        <v>2016</v>
      </c>
      <c r="C51" s="1104" t="s">
        <v>2640</v>
      </c>
      <c r="D51" s="1104" t="s">
        <v>2648</v>
      </c>
      <c r="E51" s="1104"/>
      <c r="F51" s="48"/>
      <c r="G51" s="48"/>
    </row>
    <row r="52" spans="1:7" s="24" customFormat="1" ht="25.5" x14ac:dyDescent="0.2">
      <c r="A52" s="1104" t="s">
        <v>2634</v>
      </c>
      <c r="B52" s="1104" t="s">
        <v>2646</v>
      </c>
      <c r="C52" s="1104" t="s">
        <v>2641</v>
      </c>
      <c r="D52" s="1104" t="s">
        <v>2648</v>
      </c>
      <c r="E52" s="1104"/>
      <c r="F52" s="48"/>
      <c r="G52" s="48"/>
    </row>
    <row r="53" spans="1:7" s="24" customFormat="1" ht="25.5" x14ac:dyDescent="0.2">
      <c r="A53" s="1104" t="s">
        <v>2635</v>
      </c>
      <c r="B53" s="1104" t="s">
        <v>2647</v>
      </c>
      <c r="C53" s="1104" t="s">
        <v>2642</v>
      </c>
      <c r="D53" s="1104" t="s">
        <v>458</v>
      </c>
      <c r="E53" s="1104"/>
      <c r="F53" s="48"/>
      <c r="G53" s="48"/>
    </row>
    <row r="54" spans="1:7" s="24" customFormat="1" ht="25.5" x14ac:dyDescent="0.2">
      <c r="A54" s="1104" t="s">
        <v>2636</v>
      </c>
      <c r="B54" s="1104" t="s">
        <v>2647</v>
      </c>
      <c r="C54" s="1104" t="s">
        <v>2643</v>
      </c>
      <c r="D54" s="1104" t="s">
        <v>458</v>
      </c>
      <c r="E54" s="1104"/>
      <c r="F54" s="48"/>
      <c r="G54" s="48"/>
    </row>
    <row r="55" spans="1:7" s="24" customFormat="1" x14ac:dyDescent="0.2">
      <c r="A55" s="1104" t="s">
        <v>2637</v>
      </c>
      <c r="B55" s="1104" t="s">
        <v>2647</v>
      </c>
      <c r="C55" s="1104" t="s">
        <v>2644</v>
      </c>
      <c r="D55" s="1104" t="s">
        <v>458</v>
      </c>
      <c r="E55" s="1104"/>
      <c r="F55" s="48"/>
      <c r="G55" s="48"/>
    </row>
    <row r="56" spans="1:7" s="24" customFormat="1" ht="25.5" x14ac:dyDescent="0.2">
      <c r="A56" s="1104" t="s">
        <v>2638</v>
      </c>
      <c r="B56" s="1104" t="s">
        <v>2590</v>
      </c>
      <c r="C56" s="1104" t="s">
        <v>2645</v>
      </c>
      <c r="D56" s="1104" t="s">
        <v>2648</v>
      </c>
      <c r="E56" s="1104"/>
      <c r="F56" s="48"/>
      <c r="G56" s="48"/>
    </row>
    <row r="57" spans="1:7" s="24" customFormat="1" x14ac:dyDescent="0.2">
      <c r="A57" s="861" t="s">
        <v>1525</v>
      </c>
      <c r="B57" s="642"/>
      <c r="C57" s="641"/>
      <c r="D57" s="642"/>
      <c r="E57" s="813"/>
      <c r="F57" s="48"/>
      <c r="G57" s="48"/>
    </row>
    <row r="58" spans="1:7" s="24" customFormat="1" ht="38.25" x14ac:dyDescent="0.2">
      <c r="A58" s="745" t="s">
        <v>2649</v>
      </c>
      <c r="B58" s="745" t="s">
        <v>2701</v>
      </c>
      <c r="C58" s="745" t="s">
        <v>2677</v>
      </c>
      <c r="D58" s="745" t="s">
        <v>458</v>
      </c>
      <c r="E58" s="860" t="s">
        <v>458</v>
      </c>
      <c r="F58" s="48"/>
      <c r="G58" s="48"/>
    </row>
    <row r="59" spans="1:7" s="24" customFormat="1" ht="38.25" x14ac:dyDescent="0.2">
      <c r="A59" s="745" t="s">
        <v>2650</v>
      </c>
      <c r="B59" s="745" t="s">
        <v>2702</v>
      </c>
      <c r="C59" s="745" t="s">
        <v>2678</v>
      </c>
      <c r="D59" s="745" t="s">
        <v>2707</v>
      </c>
      <c r="E59" s="961"/>
      <c r="F59" s="48"/>
      <c r="G59" s="48"/>
    </row>
    <row r="60" spans="1:7" s="24" customFormat="1" x14ac:dyDescent="0.2">
      <c r="A60" s="745" t="s">
        <v>2651</v>
      </c>
      <c r="B60" s="745" t="s">
        <v>458</v>
      </c>
      <c r="C60" s="745" t="s">
        <v>2644</v>
      </c>
      <c r="D60" s="745" t="s">
        <v>458</v>
      </c>
      <c r="E60" s="961"/>
      <c r="F60" s="48"/>
      <c r="G60" s="48"/>
    </row>
    <row r="61" spans="1:7" s="24" customFormat="1" x14ac:dyDescent="0.2">
      <c r="A61" s="745" t="s">
        <v>2652</v>
      </c>
      <c r="B61" s="745" t="s">
        <v>458</v>
      </c>
      <c r="C61" s="745" t="s">
        <v>2679</v>
      </c>
      <c r="D61" s="745" t="s">
        <v>458</v>
      </c>
      <c r="E61" s="961"/>
      <c r="F61" s="48"/>
      <c r="G61" s="48"/>
    </row>
    <row r="62" spans="1:7" s="24" customFormat="1" ht="76.5" x14ac:dyDescent="0.2">
      <c r="A62" s="745" t="s">
        <v>2653</v>
      </c>
      <c r="B62" s="745" t="s">
        <v>2703</v>
      </c>
      <c r="C62" s="745" t="s">
        <v>2680</v>
      </c>
      <c r="D62" s="745" t="s">
        <v>458</v>
      </c>
      <c r="E62" s="961"/>
      <c r="F62" s="48"/>
      <c r="G62" s="48"/>
    </row>
    <row r="63" spans="1:7" s="24" customFormat="1" ht="76.5" x14ac:dyDescent="0.2">
      <c r="A63" s="745" t="s">
        <v>2654</v>
      </c>
      <c r="B63" s="745" t="s">
        <v>2703</v>
      </c>
      <c r="C63" s="745" t="s">
        <v>2680</v>
      </c>
      <c r="D63" s="745" t="s">
        <v>458</v>
      </c>
      <c r="E63" s="961"/>
      <c r="F63" s="48"/>
      <c r="G63" s="48"/>
    </row>
    <row r="64" spans="1:7" s="24" customFormat="1" ht="25.5" x14ac:dyDescent="0.2">
      <c r="A64" s="745" t="s">
        <v>2655</v>
      </c>
      <c r="B64" s="745" t="s">
        <v>458</v>
      </c>
      <c r="C64" s="745" t="s">
        <v>2681</v>
      </c>
      <c r="D64" s="745" t="s">
        <v>458</v>
      </c>
      <c r="E64" s="961"/>
      <c r="F64" s="48"/>
      <c r="G64" s="48"/>
    </row>
    <row r="65" spans="1:7" s="24" customFormat="1" ht="76.5" x14ac:dyDescent="0.2">
      <c r="A65" s="745" t="s">
        <v>2656</v>
      </c>
      <c r="B65" s="745" t="s">
        <v>2585</v>
      </c>
      <c r="C65" s="745" t="s">
        <v>2682</v>
      </c>
      <c r="D65" s="745" t="s">
        <v>458</v>
      </c>
      <c r="E65" s="961"/>
      <c r="F65" s="48"/>
      <c r="G65" s="48"/>
    </row>
    <row r="66" spans="1:7" s="24" customFormat="1" ht="76.5" x14ac:dyDescent="0.2">
      <c r="A66" s="745" t="s">
        <v>2657</v>
      </c>
      <c r="B66" s="745" t="s">
        <v>2585</v>
      </c>
      <c r="C66" s="745" t="s">
        <v>2682</v>
      </c>
      <c r="D66" s="745" t="s">
        <v>458</v>
      </c>
      <c r="E66" s="961"/>
      <c r="F66" s="48"/>
      <c r="G66" s="48"/>
    </row>
    <row r="67" spans="1:7" s="24" customFormat="1" ht="51" x14ac:dyDescent="0.2">
      <c r="A67" s="745" t="s">
        <v>2658</v>
      </c>
      <c r="B67" s="745" t="s">
        <v>2585</v>
      </c>
      <c r="C67" s="745" t="s">
        <v>2683</v>
      </c>
      <c r="D67" s="745" t="s">
        <v>2708</v>
      </c>
      <c r="E67" s="961"/>
      <c r="F67" s="48"/>
      <c r="G67" s="48"/>
    </row>
    <row r="68" spans="1:7" s="24" customFormat="1" ht="51" x14ac:dyDescent="0.2">
      <c r="A68" s="745" t="s">
        <v>2659</v>
      </c>
      <c r="B68" s="745" t="s">
        <v>2585</v>
      </c>
      <c r="C68" s="745" t="s">
        <v>2683</v>
      </c>
      <c r="D68" s="745" t="s">
        <v>2708</v>
      </c>
      <c r="E68" s="961"/>
      <c r="F68" s="48"/>
      <c r="G68" s="48"/>
    </row>
    <row r="69" spans="1:7" s="24" customFormat="1" ht="38.25" x14ac:dyDescent="0.2">
      <c r="A69" s="745" t="s">
        <v>2660</v>
      </c>
      <c r="B69" s="745" t="s">
        <v>2704</v>
      </c>
      <c r="C69" s="745" t="s">
        <v>2684</v>
      </c>
      <c r="D69" s="745" t="s">
        <v>458</v>
      </c>
      <c r="E69" s="961"/>
      <c r="F69" s="48"/>
      <c r="G69" s="48"/>
    </row>
    <row r="70" spans="1:7" s="24" customFormat="1" ht="25.5" x14ac:dyDescent="0.2">
      <c r="A70" s="745" t="s">
        <v>2661</v>
      </c>
      <c r="B70" s="745" t="s">
        <v>2705</v>
      </c>
      <c r="C70" s="745" t="s">
        <v>2685</v>
      </c>
      <c r="D70" s="745" t="s">
        <v>458</v>
      </c>
      <c r="E70" s="961"/>
      <c r="F70" s="48"/>
      <c r="G70" s="48"/>
    </row>
    <row r="71" spans="1:7" s="24" customFormat="1" ht="63.75" x14ac:dyDescent="0.2">
      <c r="A71" s="745" t="s">
        <v>2662</v>
      </c>
      <c r="B71" s="745" t="s">
        <v>458</v>
      </c>
      <c r="C71" s="745" t="s">
        <v>2686</v>
      </c>
      <c r="D71" s="745" t="s">
        <v>458</v>
      </c>
      <c r="E71" s="961"/>
      <c r="F71" s="48"/>
      <c r="G71" s="48"/>
    </row>
    <row r="72" spans="1:7" s="24" customFormat="1" ht="51" x14ac:dyDescent="0.2">
      <c r="A72" s="745" t="s">
        <v>2663</v>
      </c>
      <c r="B72" s="745" t="s">
        <v>458</v>
      </c>
      <c r="C72" s="745" t="s">
        <v>2687</v>
      </c>
      <c r="D72" s="745" t="s">
        <v>458</v>
      </c>
      <c r="E72" s="961"/>
      <c r="F72" s="48"/>
      <c r="G72" s="48"/>
    </row>
    <row r="73" spans="1:7" s="24" customFormat="1" ht="25.5" x14ac:dyDescent="0.2">
      <c r="A73" s="745" t="s">
        <v>2664</v>
      </c>
      <c r="B73" s="745" t="s">
        <v>2705</v>
      </c>
      <c r="C73" s="745" t="s">
        <v>2688</v>
      </c>
      <c r="D73" s="745" t="s">
        <v>458</v>
      </c>
      <c r="E73" s="961"/>
      <c r="F73" s="48"/>
      <c r="G73" s="48"/>
    </row>
    <row r="74" spans="1:7" s="24" customFormat="1" ht="38.25" x14ac:dyDescent="0.2">
      <c r="A74" s="745" t="s">
        <v>2665</v>
      </c>
      <c r="B74" s="745" t="s">
        <v>458</v>
      </c>
      <c r="C74" s="745" t="s">
        <v>2689</v>
      </c>
      <c r="D74" s="745" t="s">
        <v>458</v>
      </c>
      <c r="E74" s="961"/>
      <c r="F74" s="48"/>
      <c r="G74" s="48"/>
    </row>
    <row r="75" spans="1:7" s="24" customFormat="1" ht="63.75" x14ac:dyDescent="0.2">
      <c r="A75" s="745" t="s">
        <v>2666</v>
      </c>
      <c r="B75" s="745" t="s">
        <v>458</v>
      </c>
      <c r="C75" s="745" t="s">
        <v>2690</v>
      </c>
      <c r="D75" s="745" t="s">
        <v>2708</v>
      </c>
      <c r="E75" s="961"/>
      <c r="F75" s="48"/>
      <c r="G75" s="48"/>
    </row>
    <row r="76" spans="1:7" s="24" customFormat="1" ht="89.25" x14ac:dyDescent="0.2">
      <c r="A76" s="745" t="s">
        <v>2667</v>
      </c>
      <c r="B76" s="745" t="s">
        <v>458</v>
      </c>
      <c r="C76" s="745" t="s">
        <v>2691</v>
      </c>
      <c r="D76" s="745" t="s">
        <v>458</v>
      </c>
      <c r="E76" s="961"/>
      <c r="F76" s="48"/>
      <c r="G76" s="48"/>
    </row>
    <row r="77" spans="1:7" s="24" customFormat="1" ht="89.25" x14ac:dyDescent="0.2">
      <c r="A77" s="745" t="s">
        <v>2668</v>
      </c>
      <c r="B77" s="745" t="s">
        <v>458</v>
      </c>
      <c r="C77" s="745" t="s">
        <v>2692</v>
      </c>
      <c r="D77" s="745" t="s">
        <v>458</v>
      </c>
      <c r="E77" s="961"/>
      <c r="F77" s="48"/>
      <c r="G77" s="48"/>
    </row>
    <row r="78" spans="1:7" s="24" customFormat="1" ht="38.25" x14ac:dyDescent="0.2">
      <c r="A78" s="745" t="s">
        <v>2669</v>
      </c>
      <c r="B78" s="745" t="s">
        <v>458</v>
      </c>
      <c r="C78" s="745" t="s">
        <v>2693</v>
      </c>
      <c r="D78" s="745" t="s">
        <v>458</v>
      </c>
      <c r="E78" s="961"/>
      <c r="F78" s="48"/>
      <c r="G78" s="48"/>
    </row>
    <row r="79" spans="1:7" s="24" customFormat="1" ht="38.25" x14ac:dyDescent="0.2">
      <c r="A79" s="745" t="s">
        <v>2670</v>
      </c>
      <c r="B79" s="745" t="s">
        <v>458</v>
      </c>
      <c r="C79" s="745" t="s">
        <v>2694</v>
      </c>
      <c r="D79" s="745" t="s">
        <v>458</v>
      </c>
      <c r="E79" s="961"/>
      <c r="F79" s="48"/>
      <c r="G79" s="48"/>
    </row>
    <row r="80" spans="1:7" s="24" customFormat="1" ht="38.25" x14ac:dyDescent="0.2">
      <c r="A80" s="745" t="s">
        <v>2671</v>
      </c>
      <c r="B80" s="745" t="s">
        <v>458</v>
      </c>
      <c r="C80" s="745" t="s">
        <v>2695</v>
      </c>
      <c r="D80" s="745" t="s">
        <v>2707</v>
      </c>
      <c r="E80" s="961"/>
      <c r="F80" s="48"/>
      <c r="G80" s="48"/>
    </row>
    <row r="81" spans="1:7" s="24" customFormat="1" ht="51" x14ac:dyDescent="0.2">
      <c r="A81" s="745" t="s">
        <v>2672</v>
      </c>
      <c r="B81" s="745" t="s">
        <v>458</v>
      </c>
      <c r="C81" s="745" t="s">
        <v>2696</v>
      </c>
      <c r="D81" s="745" t="s">
        <v>2707</v>
      </c>
      <c r="E81" s="961"/>
      <c r="F81" s="48"/>
      <c r="G81" s="48"/>
    </row>
    <row r="82" spans="1:7" s="24" customFormat="1" ht="25.5" x14ac:dyDescent="0.2">
      <c r="A82" s="745" t="s">
        <v>2673</v>
      </c>
      <c r="B82" s="745" t="s">
        <v>2589</v>
      </c>
      <c r="C82" s="745" t="s">
        <v>2697</v>
      </c>
      <c r="D82" s="745" t="s">
        <v>458</v>
      </c>
      <c r="E82" s="961"/>
      <c r="F82" s="48"/>
      <c r="G82" s="48"/>
    </row>
    <row r="83" spans="1:7" s="24" customFormat="1" ht="25.5" x14ac:dyDescent="0.2">
      <c r="A83" s="745" t="s">
        <v>2674</v>
      </c>
      <c r="B83" s="745" t="s">
        <v>2706</v>
      </c>
      <c r="C83" s="745" t="s">
        <v>2698</v>
      </c>
      <c r="D83" s="745" t="s">
        <v>458</v>
      </c>
      <c r="E83" s="860"/>
      <c r="F83" s="48"/>
      <c r="G83" s="48"/>
    </row>
    <row r="84" spans="1:7" s="24" customFormat="1" ht="38.25" x14ac:dyDescent="0.2">
      <c r="A84" s="745" t="s">
        <v>2675</v>
      </c>
      <c r="B84" s="745" t="s">
        <v>458</v>
      </c>
      <c r="C84" s="745" t="s">
        <v>2699</v>
      </c>
      <c r="D84" s="745" t="s">
        <v>458</v>
      </c>
      <c r="E84" s="961"/>
      <c r="F84" s="48"/>
      <c r="G84" s="48"/>
    </row>
    <row r="85" spans="1:7" s="24" customFormat="1" ht="51" x14ac:dyDescent="0.2">
      <c r="A85" s="745" t="s">
        <v>2676</v>
      </c>
      <c r="B85" s="745" t="s">
        <v>2706</v>
      </c>
      <c r="C85" s="745" t="s">
        <v>2700</v>
      </c>
      <c r="D85" s="745" t="s">
        <v>458</v>
      </c>
      <c r="E85" s="860"/>
      <c r="F85" s="48"/>
      <c r="G85" s="48"/>
    </row>
    <row r="86" spans="1:7" s="24" customFormat="1" x14ac:dyDescent="0.2">
      <c r="A86" s="958"/>
      <c r="B86" s="961"/>
      <c r="C86" s="961"/>
      <c r="D86" s="961"/>
      <c r="E86" s="961"/>
      <c r="F86" s="48"/>
      <c r="G86" s="48"/>
    </row>
    <row r="87" spans="1:7" s="24" customFormat="1" x14ac:dyDescent="0.2">
      <c r="A87" s="1105" t="s">
        <v>1021</v>
      </c>
      <c r="B87" s="1106"/>
      <c r="C87" s="1106"/>
      <c r="D87" s="1106"/>
      <c r="E87" s="1106"/>
      <c r="F87" s="48"/>
      <c r="G87" s="48"/>
    </row>
    <row r="88" spans="1:7" s="24" customFormat="1" ht="25.5" x14ac:dyDescent="0.2">
      <c r="A88" s="745" t="s">
        <v>2649</v>
      </c>
      <c r="B88" s="745" t="s">
        <v>1988</v>
      </c>
      <c r="C88" s="745" t="s">
        <v>2709</v>
      </c>
      <c r="D88" s="957"/>
      <c r="E88" s="957"/>
      <c r="F88" s="48"/>
      <c r="G88" s="48"/>
    </row>
    <row r="89" spans="1:7" s="24" customFormat="1" ht="25.5" x14ac:dyDescent="0.2">
      <c r="A89" s="745" t="s">
        <v>2650</v>
      </c>
      <c r="B89" s="745" t="s">
        <v>1837</v>
      </c>
      <c r="C89" s="745" t="s">
        <v>2710</v>
      </c>
      <c r="D89" s="957"/>
      <c r="E89" s="957"/>
      <c r="F89" s="48"/>
      <c r="G89" s="48"/>
    </row>
    <row r="90" spans="1:7" s="24" customFormat="1" ht="38.25" x14ac:dyDescent="0.2">
      <c r="A90" s="745" t="s">
        <v>2651</v>
      </c>
      <c r="B90" s="745" t="s">
        <v>1862</v>
      </c>
      <c r="C90" s="745" t="s">
        <v>2711</v>
      </c>
      <c r="D90" s="957"/>
      <c r="E90" s="957"/>
      <c r="F90" s="48"/>
      <c r="G90" s="48"/>
    </row>
    <row r="91" spans="1:7" s="24" customFormat="1" ht="38.25" x14ac:dyDescent="0.2">
      <c r="A91" s="745" t="s">
        <v>2652</v>
      </c>
      <c r="B91" s="745" t="s">
        <v>1862</v>
      </c>
      <c r="C91" s="745" t="s">
        <v>2712</v>
      </c>
      <c r="D91" s="957"/>
      <c r="E91" s="957"/>
      <c r="F91" s="48"/>
      <c r="G91" s="48"/>
    </row>
    <row r="92" spans="1:7" s="24" customFormat="1" ht="51" x14ac:dyDescent="0.2">
      <c r="A92" s="745" t="s">
        <v>2653</v>
      </c>
      <c r="B92" s="745" t="s">
        <v>1862</v>
      </c>
      <c r="C92" s="745" t="s">
        <v>2713</v>
      </c>
      <c r="D92" s="957"/>
      <c r="E92" s="957"/>
      <c r="F92" s="48"/>
      <c r="G92" s="48"/>
    </row>
    <row r="93" spans="1:7" s="24" customFormat="1" ht="38.25" x14ac:dyDescent="0.2">
      <c r="A93" s="745" t="s">
        <v>2654</v>
      </c>
      <c r="B93" s="745" t="s">
        <v>2181</v>
      </c>
      <c r="C93" s="745" t="s">
        <v>2714</v>
      </c>
      <c r="D93" s="957"/>
      <c r="E93" s="957"/>
      <c r="F93" s="48"/>
      <c r="G93" s="48"/>
    </row>
    <row r="94" spans="1:7" s="24" customFormat="1" ht="38.25" x14ac:dyDescent="0.2">
      <c r="A94" s="745" t="s">
        <v>2655</v>
      </c>
      <c r="B94" s="745" t="s">
        <v>1968</v>
      </c>
      <c r="C94" s="745" t="s">
        <v>2715</v>
      </c>
      <c r="D94" s="957"/>
      <c r="E94" s="957"/>
      <c r="F94" s="48"/>
      <c r="G94" s="48"/>
    </row>
    <row r="95" spans="1:7" s="24" customFormat="1" ht="51" x14ac:dyDescent="0.2">
      <c r="A95" s="745" t="s">
        <v>2656</v>
      </c>
      <c r="B95" s="745" t="s">
        <v>2142</v>
      </c>
      <c r="C95" s="745" t="s">
        <v>2716</v>
      </c>
      <c r="D95" s="957"/>
      <c r="E95" s="957"/>
      <c r="F95" s="48"/>
      <c r="G95" s="48"/>
    </row>
    <row r="96" spans="1:7" s="24" customFormat="1" ht="38.25" x14ac:dyDescent="0.2">
      <c r="A96" s="745" t="s">
        <v>2657</v>
      </c>
      <c r="B96" s="745" t="s">
        <v>2142</v>
      </c>
      <c r="C96" s="745" t="s">
        <v>2717</v>
      </c>
      <c r="D96" s="957"/>
      <c r="E96" s="957"/>
      <c r="F96" s="48"/>
      <c r="G96" s="48"/>
    </row>
    <row r="97" spans="1:7" s="24" customFormat="1" ht="38.25" x14ac:dyDescent="0.2">
      <c r="A97" s="745" t="s">
        <v>2658</v>
      </c>
      <c r="B97" s="745" t="s">
        <v>1966</v>
      </c>
      <c r="C97" s="745" t="s">
        <v>2718</v>
      </c>
      <c r="D97" s="957"/>
      <c r="E97" s="957"/>
      <c r="F97" s="48"/>
      <c r="G97" s="48"/>
    </row>
    <row r="98" spans="1:7" s="24" customFormat="1" ht="25.5" x14ac:dyDescent="0.2">
      <c r="A98" s="745" t="s">
        <v>2659</v>
      </c>
      <c r="B98" s="745" t="s">
        <v>1966</v>
      </c>
      <c r="C98" s="745" t="s">
        <v>2719</v>
      </c>
      <c r="D98" s="957"/>
      <c r="E98" s="957"/>
      <c r="F98" s="48"/>
      <c r="G98" s="48"/>
    </row>
    <row r="99" spans="1:7" s="24" customFormat="1" ht="25.5" x14ac:dyDescent="0.2">
      <c r="A99" s="745" t="s">
        <v>2660</v>
      </c>
      <c r="B99" s="745" t="s">
        <v>2015</v>
      </c>
      <c r="C99" s="745" t="s">
        <v>2720</v>
      </c>
      <c r="D99" s="957"/>
      <c r="E99" s="957"/>
      <c r="F99" s="48"/>
      <c r="G99" s="48"/>
    </row>
    <row r="100" spans="1:7" s="24" customFormat="1" ht="51" x14ac:dyDescent="0.2">
      <c r="A100" s="745" t="s">
        <v>2661</v>
      </c>
      <c r="B100" s="745" t="s">
        <v>2736</v>
      </c>
      <c r="C100" s="745" t="s">
        <v>2721</v>
      </c>
      <c r="D100" s="957"/>
      <c r="E100" s="957"/>
      <c r="F100" s="48"/>
      <c r="G100" s="48"/>
    </row>
    <row r="101" spans="1:7" s="24" customFormat="1" ht="38.25" x14ac:dyDescent="0.2">
      <c r="A101" s="745" t="s">
        <v>2662</v>
      </c>
      <c r="B101" s="745" t="s">
        <v>2581</v>
      </c>
      <c r="C101" s="745" t="s">
        <v>2722</v>
      </c>
      <c r="D101" s="957"/>
      <c r="E101" s="957"/>
      <c r="F101" s="48"/>
      <c r="G101" s="48"/>
    </row>
    <row r="102" spans="1:7" s="24" customFormat="1" ht="25.5" x14ac:dyDescent="0.2">
      <c r="A102" s="745" t="s">
        <v>2663</v>
      </c>
      <c r="B102" s="745" t="s">
        <v>2583</v>
      </c>
      <c r="C102" s="745" t="s">
        <v>2723</v>
      </c>
      <c r="D102" s="957"/>
      <c r="E102" s="957"/>
      <c r="F102" s="48"/>
      <c r="G102" s="48"/>
    </row>
    <row r="103" spans="1:7" s="24" customFormat="1" ht="38.25" x14ac:dyDescent="0.2">
      <c r="A103" s="745" t="s">
        <v>2664</v>
      </c>
      <c r="B103" s="745" t="s">
        <v>2737</v>
      </c>
      <c r="C103" s="745" t="s">
        <v>2724</v>
      </c>
      <c r="D103" s="957"/>
      <c r="E103" s="957"/>
      <c r="F103" s="48"/>
      <c r="G103" s="48"/>
    </row>
    <row r="104" spans="1:7" s="24" customFormat="1" ht="38.25" x14ac:dyDescent="0.2">
      <c r="A104" s="745" t="s">
        <v>2665</v>
      </c>
      <c r="B104" s="745" t="s">
        <v>2584</v>
      </c>
      <c r="C104" s="745" t="s">
        <v>2725</v>
      </c>
      <c r="D104" s="957"/>
      <c r="E104" s="957"/>
      <c r="F104" s="48"/>
      <c r="G104" s="48"/>
    </row>
    <row r="105" spans="1:7" s="24" customFormat="1" ht="51" x14ac:dyDescent="0.2">
      <c r="A105" s="745" t="s">
        <v>2666</v>
      </c>
      <c r="B105" s="745" t="s">
        <v>2737</v>
      </c>
      <c r="C105" s="745" t="s">
        <v>2726</v>
      </c>
      <c r="D105" s="957"/>
      <c r="E105" s="957"/>
      <c r="F105" s="48"/>
      <c r="G105" s="48"/>
    </row>
    <row r="106" spans="1:7" s="24" customFormat="1" ht="38.25" x14ac:dyDescent="0.2">
      <c r="A106" s="745" t="s">
        <v>2667</v>
      </c>
      <c r="B106" s="745" t="s">
        <v>2705</v>
      </c>
      <c r="C106" s="745" t="s">
        <v>2714</v>
      </c>
      <c r="D106" s="957"/>
      <c r="E106" s="957"/>
      <c r="F106" s="48"/>
      <c r="G106" s="48"/>
    </row>
    <row r="107" spans="1:7" s="24" customFormat="1" ht="51" x14ac:dyDescent="0.2">
      <c r="A107" s="745" t="s">
        <v>2668</v>
      </c>
      <c r="B107" s="745" t="s">
        <v>2738</v>
      </c>
      <c r="C107" s="745" t="s">
        <v>2727</v>
      </c>
      <c r="D107" s="957"/>
      <c r="E107" s="957"/>
      <c r="F107" s="48"/>
      <c r="G107" s="48"/>
    </row>
    <row r="108" spans="1:7" s="24" customFormat="1" ht="63.75" x14ac:dyDescent="0.2">
      <c r="A108" s="745" t="s">
        <v>2669</v>
      </c>
      <c r="B108" s="745" t="s">
        <v>2647</v>
      </c>
      <c r="C108" s="745" t="s">
        <v>2728</v>
      </c>
      <c r="D108" s="957"/>
      <c r="E108" s="957"/>
      <c r="F108" s="48"/>
      <c r="G108" s="48"/>
    </row>
    <row r="109" spans="1:7" s="24" customFormat="1" ht="51" x14ac:dyDescent="0.2">
      <c r="A109" s="745" t="s">
        <v>2670</v>
      </c>
      <c r="B109" s="745" t="s">
        <v>2647</v>
      </c>
      <c r="C109" s="745" t="s">
        <v>2729</v>
      </c>
      <c r="D109" s="957"/>
      <c r="E109" s="957"/>
      <c r="F109" s="48"/>
      <c r="G109" s="48"/>
    </row>
    <row r="110" spans="1:7" s="24" customFormat="1" ht="63.75" x14ac:dyDescent="0.2">
      <c r="A110" s="745" t="s">
        <v>2671</v>
      </c>
      <c r="B110" s="745" t="s">
        <v>2590</v>
      </c>
      <c r="C110" s="745" t="s">
        <v>2730</v>
      </c>
      <c r="D110" s="957"/>
      <c r="E110" s="957"/>
      <c r="F110" s="48"/>
      <c r="G110" s="48"/>
    </row>
    <row r="111" spans="1:7" s="24" customFormat="1" ht="38.25" x14ac:dyDescent="0.2">
      <c r="A111" s="745" t="s">
        <v>2672</v>
      </c>
      <c r="B111" s="745" t="s">
        <v>2647</v>
      </c>
      <c r="C111" s="745" t="s">
        <v>2731</v>
      </c>
      <c r="D111" s="957"/>
      <c r="E111" s="957"/>
      <c r="F111" s="48"/>
      <c r="G111" s="48"/>
    </row>
    <row r="112" spans="1:7" s="24" customFormat="1" ht="51" x14ac:dyDescent="0.2">
      <c r="A112" s="745" t="s">
        <v>2673</v>
      </c>
      <c r="B112" s="745" t="s">
        <v>2590</v>
      </c>
      <c r="C112" s="745" t="s">
        <v>2732</v>
      </c>
      <c r="D112" s="957"/>
      <c r="E112" s="957"/>
      <c r="F112" s="48"/>
      <c r="G112" s="48"/>
    </row>
    <row r="113" spans="1:7" s="24" customFormat="1" ht="51" x14ac:dyDescent="0.2">
      <c r="A113" s="745" t="s">
        <v>2674</v>
      </c>
      <c r="B113" s="745" t="s">
        <v>2647</v>
      </c>
      <c r="C113" s="745" t="s">
        <v>2733</v>
      </c>
      <c r="D113" s="957"/>
      <c r="E113" s="957"/>
      <c r="F113" s="48"/>
      <c r="G113" s="48"/>
    </row>
    <row r="114" spans="1:7" s="24" customFormat="1" ht="38.25" x14ac:dyDescent="0.2">
      <c r="A114" s="745" t="s">
        <v>2675</v>
      </c>
      <c r="B114" s="745" t="s">
        <v>2647</v>
      </c>
      <c r="C114" s="745" t="s">
        <v>2734</v>
      </c>
      <c r="D114" s="957"/>
      <c r="E114" s="957"/>
      <c r="F114" s="48"/>
      <c r="G114" s="48"/>
    </row>
    <row r="115" spans="1:7" s="24" customFormat="1" ht="51" x14ac:dyDescent="0.2">
      <c r="A115" s="745" t="s">
        <v>2676</v>
      </c>
      <c r="B115" s="745" t="s">
        <v>2739</v>
      </c>
      <c r="C115" s="745" t="s">
        <v>2735</v>
      </c>
      <c r="D115" s="957"/>
      <c r="E115" s="957"/>
      <c r="F115" s="48"/>
      <c r="G115" s="48"/>
    </row>
    <row r="116" spans="1:7" s="24" customFormat="1" ht="38.25" x14ac:dyDescent="0.2">
      <c r="A116" s="1107"/>
      <c r="B116" s="745" t="s">
        <v>2594</v>
      </c>
      <c r="C116" s="745" t="s">
        <v>2715</v>
      </c>
      <c r="D116" s="957"/>
      <c r="E116" s="957"/>
      <c r="F116" s="48"/>
      <c r="G116" s="48"/>
    </row>
    <row r="117" spans="1:7" s="24" customFormat="1" ht="38.25" x14ac:dyDescent="0.2">
      <c r="A117" s="1107"/>
      <c r="B117" s="745" t="s">
        <v>2592</v>
      </c>
      <c r="C117" s="745" t="s">
        <v>2724</v>
      </c>
      <c r="D117" s="957"/>
      <c r="E117" s="957"/>
      <c r="F117" s="48"/>
      <c r="G117" s="48"/>
    </row>
    <row r="118" spans="1:7" s="24" customFormat="1" ht="38.25" x14ac:dyDescent="0.2">
      <c r="A118" s="1107"/>
      <c r="B118" s="745" t="s">
        <v>2591</v>
      </c>
      <c r="C118" s="745" t="s">
        <v>2724</v>
      </c>
      <c r="D118" s="957"/>
      <c r="E118" s="957"/>
      <c r="F118" s="48"/>
      <c r="G118" s="48"/>
    </row>
    <row r="119" spans="1:7" ht="31.5" customHeight="1" thickBot="1" x14ac:dyDescent="0.25">
      <c r="A119" s="1438" t="s">
        <v>73</v>
      </c>
      <c r="B119" s="1438"/>
      <c r="C119" s="1438"/>
      <c r="D119" s="51"/>
      <c r="E119" s="52" t="s">
        <v>397</v>
      </c>
      <c r="F119" s="53"/>
      <c r="G119" s="50"/>
    </row>
    <row r="120" spans="1:7" s="23" customFormat="1" ht="12" thickBot="1" x14ac:dyDescent="0.25">
      <c r="A120" s="340" t="s">
        <v>398</v>
      </c>
      <c r="B120" s="339" t="s">
        <v>96</v>
      </c>
      <c r="C120" s="339" t="s">
        <v>83</v>
      </c>
      <c r="D120" s="42" t="s">
        <v>97</v>
      </c>
      <c r="E120" s="43" t="s">
        <v>98</v>
      </c>
      <c r="F120" s="43" t="s">
        <v>100</v>
      </c>
      <c r="G120" s="44" t="s">
        <v>302</v>
      </c>
    </row>
    <row r="121" spans="1:7" s="24" customFormat="1" ht="12" thickBot="1" x14ac:dyDescent="0.25">
      <c r="A121" s="25"/>
      <c r="B121" s="25"/>
      <c r="C121" s="25"/>
      <c r="D121" s="45"/>
      <c r="E121" s="45"/>
      <c r="F121" s="45"/>
      <c r="G121" s="45"/>
    </row>
    <row r="122" spans="1:7" s="24" customFormat="1" thickBot="1" x14ac:dyDescent="0.25">
      <c r="A122" s="26" t="s">
        <v>101</v>
      </c>
      <c r="B122" s="27">
        <f>SUM(B121:B121)</f>
        <v>0</v>
      </c>
      <c r="C122" s="55">
        <f>SUM(D122:G122)</f>
        <v>0</v>
      </c>
      <c r="D122" s="46"/>
      <c r="E122" s="46"/>
      <c r="F122" s="46"/>
      <c r="G122" s="47"/>
    </row>
    <row r="123" spans="1:7" s="24" customFormat="1" ht="11.25" x14ac:dyDescent="0.2">
      <c r="A123" s="23"/>
      <c r="C123" s="23"/>
      <c r="D123" s="48"/>
      <c r="E123" s="48"/>
      <c r="F123" s="48"/>
      <c r="G123" s="48"/>
    </row>
    <row r="124" spans="1:7" x14ac:dyDescent="0.2">
      <c r="A124" s="1328"/>
      <c r="B124" s="1328"/>
      <c r="C124" s="22"/>
      <c r="D124" s="1330"/>
      <c r="E124" s="1330"/>
      <c r="F124" s="50"/>
      <c r="G124" s="50"/>
    </row>
    <row r="125" spans="1:7" ht="31.5" customHeight="1" thickBot="1" x14ac:dyDescent="0.25">
      <c r="A125" s="1325" t="s">
        <v>242</v>
      </c>
      <c r="B125" s="1325"/>
      <c r="C125" s="1325"/>
      <c r="D125" s="54"/>
      <c r="E125" s="52" t="s">
        <v>397</v>
      </c>
      <c r="F125" s="1324"/>
      <c r="G125" s="1324"/>
    </row>
    <row r="126" spans="1:7" s="23" customFormat="1" ht="12" thickBot="1" x14ac:dyDescent="0.25">
      <c r="A126" s="3" t="s">
        <v>398</v>
      </c>
      <c r="B126" s="15" t="s">
        <v>96</v>
      </c>
      <c r="C126" s="15" t="s">
        <v>83</v>
      </c>
      <c r="D126" s="42" t="s">
        <v>97</v>
      </c>
      <c r="E126" s="43" t="s">
        <v>98</v>
      </c>
      <c r="F126" s="43" t="s">
        <v>100</v>
      </c>
      <c r="G126" s="44" t="s">
        <v>302</v>
      </c>
    </row>
    <row r="127" spans="1:7" s="24" customFormat="1" ht="22.5" x14ac:dyDescent="0.2">
      <c r="A127" s="862" t="s">
        <v>1526</v>
      </c>
      <c r="B127" s="24">
        <v>16</v>
      </c>
      <c r="C127" s="862" t="s">
        <v>1527</v>
      </c>
      <c r="D127" s="45"/>
      <c r="E127" s="45"/>
      <c r="F127" s="45"/>
      <c r="G127" s="45"/>
    </row>
    <row r="128" spans="1:7" s="24" customFormat="1" ht="22.5" x14ac:dyDescent="0.2">
      <c r="A128" s="862" t="s">
        <v>1528</v>
      </c>
      <c r="B128" s="24">
        <v>57</v>
      </c>
      <c r="C128" s="862" t="s">
        <v>1529</v>
      </c>
      <c r="D128" s="45"/>
      <c r="E128" s="45"/>
      <c r="F128" s="45"/>
      <c r="G128" s="45"/>
    </row>
    <row r="129" spans="1:7" s="24" customFormat="1" ht="12" thickBot="1" x14ac:dyDescent="0.25">
      <c r="A129" s="25"/>
      <c r="B129" s="25"/>
      <c r="C129" s="25"/>
      <c r="D129" s="45"/>
      <c r="E129" s="45"/>
      <c r="F129" s="45"/>
      <c r="G129" s="45"/>
    </row>
    <row r="130" spans="1:7" s="24" customFormat="1" thickBot="1" x14ac:dyDescent="0.25">
      <c r="A130" s="26" t="s">
        <v>101</v>
      </c>
      <c r="B130" s="27">
        <f>SUM(B127:B129)</f>
        <v>73</v>
      </c>
      <c r="C130" s="55">
        <f>SUM(D130:G130)</f>
        <v>0</v>
      </c>
      <c r="D130" s="46"/>
      <c r="E130" s="46"/>
      <c r="F130" s="46"/>
      <c r="G130" s="47"/>
    </row>
    <row r="131" spans="1:7" x14ac:dyDescent="0.2">
      <c r="A131" s="1328"/>
      <c r="B131" s="1328"/>
      <c r="C131" s="20"/>
      <c r="D131" s="1329"/>
      <c r="E131" s="1329"/>
      <c r="F131" s="50"/>
      <c r="G131" s="50"/>
    </row>
    <row r="132" spans="1:7" x14ac:dyDescent="0.2">
      <c r="A132" s="21"/>
      <c r="B132" s="21"/>
      <c r="C132" s="22"/>
      <c r="D132" s="49"/>
      <c r="E132" s="49"/>
      <c r="F132" s="50"/>
      <c r="G132" s="50"/>
    </row>
    <row r="133" spans="1:7" ht="31.5" customHeight="1" thickBot="1" x14ac:dyDescent="0.25">
      <c r="A133" s="1325" t="s">
        <v>243</v>
      </c>
      <c r="B133" s="1325"/>
      <c r="C133" s="1325"/>
      <c r="D133" s="49"/>
      <c r="E133" s="52" t="s">
        <v>397</v>
      </c>
      <c r="F133" s="1324"/>
      <c r="G133" s="1324"/>
    </row>
    <row r="134" spans="1:7" s="24" customFormat="1" ht="12" thickBot="1" x14ac:dyDescent="0.25">
      <c r="A134" s="3" t="s">
        <v>398</v>
      </c>
      <c r="B134" s="28" t="s">
        <v>96</v>
      </c>
      <c r="C134" s="15" t="s">
        <v>244</v>
      </c>
      <c r="D134" s="42" t="s">
        <v>428</v>
      </c>
      <c r="E134" s="43" t="s">
        <v>98</v>
      </c>
      <c r="F134" s="43" t="s">
        <v>100</v>
      </c>
      <c r="G134" s="44" t="s">
        <v>302</v>
      </c>
    </row>
    <row r="135" spans="1:7" s="24" customFormat="1" ht="12" x14ac:dyDescent="0.2">
      <c r="A135" s="294"/>
      <c r="B135" s="293"/>
      <c r="C135" s="294"/>
      <c r="D135" s="295"/>
      <c r="E135" s="45"/>
      <c r="F135" s="45"/>
      <c r="G135" s="45"/>
    </row>
    <row r="136" spans="1:7" s="24" customFormat="1" thickBot="1" x14ac:dyDescent="0.25">
      <c r="A136" s="294"/>
      <c r="B136" s="293"/>
      <c r="C136" s="294"/>
      <c r="D136" s="295"/>
      <c r="E136" s="45"/>
      <c r="F136" s="45"/>
      <c r="G136" s="45"/>
    </row>
    <row r="137" spans="1:7" s="24" customFormat="1" thickBot="1" x14ac:dyDescent="0.25">
      <c r="A137" s="26" t="s">
        <v>101</v>
      </c>
      <c r="B137" s="27">
        <f>SUM(B135:B136)</f>
        <v>0</v>
      </c>
      <c r="C137" s="55">
        <f>SUM(D137:G137)</f>
        <v>0</v>
      </c>
      <c r="D137" s="46">
        <f>SUM(D135:D136)</f>
        <v>0</v>
      </c>
      <c r="E137" s="46">
        <f>SUM(E135:E136)</f>
        <v>0</v>
      </c>
      <c r="F137" s="46">
        <f>SUM(F135:F136)</f>
        <v>0</v>
      </c>
      <c r="G137" s="47">
        <f>SUM(G135:G136)</f>
        <v>0</v>
      </c>
    </row>
    <row r="138" spans="1:7" x14ac:dyDescent="0.2">
      <c r="A138" s="21"/>
      <c r="B138" s="21"/>
      <c r="C138" s="22"/>
      <c r="D138" s="11"/>
      <c r="E138" s="11"/>
    </row>
    <row r="139" spans="1:7" x14ac:dyDescent="0.2">
      <c r="A139" s="1328"/>
      <c r="B139" s="1328"/>
      <c r="C139" s="22"/>
      <c r="D139" s="1333"/>
      <c r="E139" s="1333"/>
    </row>
    <row r="140" spans="1:7" s="12" customFormat="1" ht="18" customHeight="1" x14ac:dyDescent="0.2">
      <c r="A140" s="1345" t="s">
        <v>311</v>
      </c>
      <c r="B140" s="1345"/>
      <c r="C140" s="1345"/>
      <c r="D140" s="1345"/>
      <c r="E140" s="1345"/>
    </row>
    <row r="141" spans="1:7" ht="25.5" customHeight="1" thickBot="1" x14ac:dyDescent="0.25">
      <c r="A141" s="1333" t="s">
        <v>312</v>
      </c>
      <c r="B141" s="1333"/>
      <c r="C141" s="1333"/>
      <c r="D141" s="1333"/>
      <c r="E141" s="1333"/>
      <c r="F141" s="14"/>
    </row>
    <row r="142" spans="1:7" s="33" customFormat="1" ht="12" thickBot="1" x14ac:dyDescent="0.25">
      <c r="A142" s="1346" t="s">
        <v>313</v>
      </c>
      <c r="B142" s="1347"/>
      <c r="C142" s="31" t="s">
        <v>84</v>
      </c>
      <c r="D142" s="1347" t="s">
        <v>314</v>
      </c>
      <c r="E142" s="1347"/>
    </row>
    <row r="143" spans="1:7" s="33" customFormat="1" ht="11.25" x14ac:dyDescent="0.2">
      <c r="A143" s="1437" t="s">
        <v>122</v>
      </c>
      <c r="B143" s="1437"/>
      <c r="C143" s="34" t="s">
        <v>792</v>
      </c>
      <c r="D143" s="1350" t="s">
        <v>1025</v>
      </c>
      <c r="E143" s="1350"/>
    </row>
    <row r="144" spans="1:7" s="33" customFormat="1" ht="11.25" x14ac:dyDescent="0.2">
      <c r="A144" s="476"/>
      <c r="B144" s="476"/>
      <c r="C144" s="478" t="s">
        <v>793</v>
      </c>
      <c r="D144" s="35"/>
      <c r="E144" s="35"/>
    </row>
    <row r="145" spans="1:6" s="33" customFormat="1" ht="11.25" x14ac:dyDescent="0.2">
      <c r="A145" s="1349" t="s">
        <v>218</v>
      </c>
      <c r="B145" s="1349"/>
      <c r="C145" s="36" t="s">
        <v>121</v>
      </c>
      <c r="D145" s="1348" t="s">
        <v>429</v>
      </c>
      <c r="E145" s="1348"/>
    </row>
    <row r="146" spans="1:6" s="33" customFormat="1" ht="11.25" x14ac:dyDescent="0.2">
      <c r="A146" s="38"/>
      <c r="B146" s="38"/>
      <c r="C146" s="39"/>
      <c r="D146" s="40"/>
      <c r="E146" s="40"/>
    </row>
    <row r="147" spans="1:6" x14ac:dyDescent="0.2">
      <c r="A147" s="1328"/>
      <c r="B147" s="1328"/>
      <c r="C147" s="22"/>
      <c r="D147" s="1333"/>
      <c r="E147" s="1333"/>
    </row>
    <row r="148" spans="1:6" s="12" customFormat="1" ht="18" customHeight="1" x14ac:dyDescent="0.2">
      <c r="A148" s="1345" t="s">
        <v>248</v>
      </c>
      <c r="B148" s="1345"/>
      <c r="C148" s="1345"/>
      <c r="D148" s="1345"/>
      <c r="E148" s="1345"/>
    </row>
    <row r="149" spans="1:6" ht="27" customHeight="1" thickBot="1" x14ac:dyDescent="0.25">
      <c r="A149" s="1344" t="s">
        <v>249</v>
      </c>
      <c r="B149" s="1344"/>
      <c r="C149" s="1344"/>
      <c r="D149" s="1344"/>
      <c r="E149" s="1344"/>
      <c r="F149" s="14"/>
    </row>
    <row r="150" spans="1:6" s="33" customFormat="1" ht="12" thickBot="1" x14ac:dyDescent="0.25">
      <c r="A150" s="1346" t="s">
        <v>313</v>
      </c>
      <c r="B150" s="1347"/>
      <c r="C150" s="31" t="s">
        <v>84</v>
      </c>
      <c r="D150" s="1347" t="s">
        <v>314</v>
      </c>
      <c r="E150" s="1347"/>
    </row>
    <row r="151" spans="1:6" s="33" customFormat="1" ht="11.25" x14ac:dyDescent="0.2">
      <c r="A151" s="1349"/>
      <c r="B151" s="1349"/>
      <c r="C151" s="34"/>
      <c r="D151" s="1350"/>
      <c r="E151" s="1350"/>
    </row>
    <row r="152" spans="1:6" s="33" customFormat="1" ht="11.25" x14ac:dyDescent="0.2">
      <c r="A152" s="1351"/>
      <c r="B152" s="1351"/>
      <c r="C152" s="36"/>
      <c r="D152" s="1348"/>
      <c r="E152" s="1348"/>
    </row>
    <row r="153" spans="1:6" x14ac:dyDescent="0.2">
      <c r="A153" s="1328"/>
      <c r="B153" s="1328"/>
      <c r="C153" s="22"/>
      <c r="D153" s="1333"/>
      <c r="E153" s="1333"/>
    </row>
  </sheetData>
  <customSheetViews>
    <customSheetView guid="{BF975151-0CB7-467A-A5F2-74C18B2B8DD8}" showGridLines="0">
      <pane ySplit="1" topLeftCell="A17" activePane="bottomLeft" state="frozenSplit"/>
      <selection pane="bottomLeft" activeCell="A20" sqref="A20:XFD20"/>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A60" sqref="A60:B60"/>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4" activePane="bottomLeft" state="frozenSplit"/>
      <selection pane="bottomLeft" activeCell="C69" sqref="C69"/>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44" activePane="bottomLeft" state="frozenSplit"/>
      <selection pane="bottomLeft" activeCell="C69" sqref="C69"/>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5" activePane="bottomLeft" state="frozenSplit"/>
      <selection pane="bottomLeft" activeCell="A32" sqref="A32:E36"/>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71" activePane="bottomLeft" state="frozenSplit"/>
      <selection pane="bottomLeft" activeCell="A8" sqref="A8:F8"/>
      <pageMargins left="0.75" right="0.75" top="1" bottom="1" header="0.5" footer="0.5"/>
      <pageSetup paperSize="9" orientation="portrait" r:id="rId8"/>
      <headerFooter alignWithMargins="0"/>
    </customSheetView>
    <customSheetView guid="{452B1860-8BEA-4644-8165-33AC0A7FD1C4}" showPageBreaks="1" showGridLines="0" showRuler="0">
      <pane ySplit="1" topLeftCell="A11" activePane="bottomLeft" state="frozenSplit"/>
      <selection pane="bottomLeft" activeCell="A26" sqref="A26"/>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26" sqref="A26:F26"/>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2" sqref="A22:IV23"/>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44" activePane="bottomLeft" state="frozenSplit"/>
      <selection pane="bottomLeft" activeCell="C69" sqref="C69"/>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A60" sqref="A60:B60"/>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A60" sqref="A60:B60"/>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6" activePane="bottomLeft" state="frozenSplit"/>
      <selection pane="bottomLeft" activeCell="A30" sqref="A30:F30"/>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62" activePane="bottomLeft" state="frozenSplit"/>
      <selection pane="bottomLeft" activeCell="C81" sqref="C8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6" activePane="bottomLeft" state="frozenSplit"/>
      <selection pane="bottomLeft" activeCell="A30" sqref="A30:F30"/>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 activePane="bottomLeft" state="frozenSplit"/>
      <selection pane="bottomLeft" activeCell="A20" sqref="A20:XFD20"/>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6" activePane="bottomLeft" state="frozenSplit"/>
      <selection pane="bottomLeft" activeCell="A30" sqref="A30:F30"/>
      <pageMargins left="0.25" right="0.25" top="0.25" bottom="0.25" header="0.5" footer="0.5"/>
      <pageSetup paperSize="9" orientation="portrait" r:id="rId20"/>
      <headerFooter alignWithMargins="0">
        <oddFooter>&amp;L&amp;C&amp;R</oddFooter>
      </headerFooter>
    </customSheetView>
  </customSheetViews>
  <mergeCells count="53">
    <mergeCell ref="A139:B139"/>
    <mergeCell ref="D139:E139"/>
    <mergeCell ref="A140:E140"/>
    <mergeCell ref="A133:C133"/>
    <mergeCell ref="A131:B131"/>
    <mergeCell ref="F27:G27"/>
    <mergeCell ref="A153:B153"/>
    <mergeCell ref="D153:E153"/>
    <mergeCell ref="A149:E149"/>
    <mergeCell ref="A148:E148"/>
    <mergeCell ref="A150:B150"/>
    <mergeCell ref="D150:E150"/>
    <mergeCell ref="D152:E152"/>
    <mergeCell ref="A151:B151"/>
    <mergeCell ref="D151:E151"/>
    <mergeCell ref="A145:B145"/>
    <mergeCell ref="D145:E145"/>
    <mergeCell ref="A147:B147"/>
    <mergeCell ref="D147:E147"/>
    <mergeCell ref="A141:E141"/>
    <mergeCell ref="A142:B142"/>
    <mergeCell ref="F133:G133"/>
    <mergeCell ref="F125:G125"/>
    <mergeCell ref="A124:B124"/>
    <mergeCell ref="D131:E131"/>
    <mergeCell ref="F30:G30"/>
    <mergeCell ref="A31:E31"/>
    <mergeCell ref="A125:C125"/>
    <mergeCell ref="A30:C30"/>
    <mergeCell ref="D124:E124"/>
    <mergeCell ref="A119:C119"/>
    <mergeCell ref="F10:G10"/>
    <mergeCell ref="F15:G15"/>
    <mergeCell ref="A7:B7"/>
    <mergeCell ref="D7:E7"/>
    <mergeCell ref="A8:E8"/>
    <mergeCell ref="C9:E9"/>
    <mergeCell ref="A27:E27"/>
    <mergeCell ref="A29:E29"/>
    <mergeCell ref="C1:E1"/>
    <mergeCell ref="A10:E10"/>
    <mergeCell ref="A152:B152"/>
    <mergeCell ref="D142:E142"/>
    <mergeCell ref="A143:B143"/>
    <mergeCell ref="D143:E143"/>
    <mergeCell ref="A3:B3"/>
    <mergeCell ref="C3:E3"/>
    <mergeCell ref="A4:B4"/>
    <mergeCell ref="A22:E22"/>
    <mergeCell ref="A6:B6"/>
    <mergeCell ref="D6:E6"/>
    <mergeCell ref="A5:B5"/>
    <mergeCell ref="C5:E5"/>
  </mergeCells>
  <phoneticPr fontId="42" type="noConversion"/>
  <pageMargins left="0.25" right="0.25" top="0.25" bottom="0.25" header="0.5" footer="0.5"/>
  <pageSetup paperSize="9" orientation="portrait" r:id="rId21"/>
  <headerFooter alignWithMargins="0">
    <oddFooter>&amp;L&amp;C&amp;R</oddFooter>
  </headerFooter>
  <drawing r:id="rId2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H123"/>
  <sheetViews>
    <sheetView showGridLines="0" workbookViewId="0">
      <pane ySplit="1" topLeftCell="A26" activePane="bottomLeft" state="frozenSplit"/>
      <selection pane="bottomLeft" activeCell="C107" sqref="C107"/>
    </sheetView>
  </sheetViews>
  <sheetFormatPr defaultColWidth="9.140625" defaultRowHeight="12.75" x14ac:dyDescent="0.2"/>
  <cols>
    <col min="1" max="1" width="21"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331" t="s">
        <v>602</v>
      </c>
      <c r="D1" s="1331"/>
      <c r="E1" s="1331"/>
      <c r="F1" s="1331"/>
      <c r="G1" s="94"/>
      <c r="H1" s="94"/>
    </row>
    <row r="2" spans="1:8" ht="0.95" customHeight="1" thickBot="1" x14ac:dyDescent="0.25">
      <c r="A2" s="94"/>
      <c r="B2" s="94"/>
      <c r="C2" s="94"/>
      <c r="D2" s="94"/>
      <c r="E2" s="94"/>
      <c r="F2" s="94"/>
      <c r="G2" s="94"/>
      <c r="H2" s="94"/>
    </row>
    <row r="3" spans="1:8" ht="27.75" customHeight="1" thickBot="1" x14ac:dyDescent="0.25">
      <c r="A3" s="1328" t="s">
        <v>78</v>
      </c>
      <c r="B3" s="1328"/>
      <c r="C3" s="1336" t="s">
        <v>153</v>
      </c>
      <c r="D3" s="1337"/>
      <c r="E3" s="1337"/>
      <c r="F3" s="1338"/>
      <c r="G3" s="94"/>
      <c r="H3" s="94"/>
    </row>
    <row r="4" spans="1:8" ht="16.350000000000001" customHeight="1" x14ac:dyDescent="0.2">
      <c r="A4" s="1328" t="s">
        <v>79</v>
      </c>
      <c r="B4" s="1328"/>
      <c r="C4" s="11" t="s">
        <v>42</v>
      </c>
      <c r="D4" s="11"/>
      <c r="E4" s="11"/>
      <c r="F4" s="11"/>
      <c r="G4" s="94"/>
      <c r="H4" s="94"/>
    </row>
    <row r="5" spans="1:8" ht="16.350000000000001" customHeight="1" x14ac:dyDescent="0.2">
      <c r="A5" s="1328" t="s">
        <v>80</v>
      </c>
      <c r="B5" s="1328"/>
      <c r="C5" s="1333" t="s">
        <v>427</v>
      </c>
      <c r="D5" s="1333"/>
      <c r="E5" s="1333"/>
      <c r="F5" s="1333"/>
      <c r="G5" s="94"/>
      <c r="H5" s="94"/>
    </row>
    <row r="6" spans="1:8" x14ac:dyDescent="0.2">
      <c r="A6" s="1328" t="s">
        <v>81</v>
      </c>
      <c r="B6" s="1328"/>
      <c r="C6" s="89" t="s">
        <v>2051</v>
      </c>
      <c r="D6" s="1333"/>
      <c r="E6" s="1333"/>
      <c r="F6" s="11"/>
      <c r="G6" s="94"/>
      <c r="H6" s="94"/>
    </row>
    <row r="7" spans="1:8" x14ac:dyDescent="0.2">
      <c r="A7" s="21" t="s">
        <v>3</v>
      </c>
      <c r="B7" s="21"/>
      <c r="C7" s="89">
        <v>10</v>
      </c>
      <c r="D7" s="11"/>
      <c r="E7" s="11"/>
      <c r="F7" s="11"/>
      <c r="G7" s="94"/>
      <c r="H7" s="94"/>
    </row>
    <row r="8" spans="1:8" x14ac:dyDescent="0.2">
      <c r="A8" s="1328"/>
      <c r="B8" s="1328"/>
      <c r="C8" s="22"/>
      <c r="D8" s="1333"/>
      <c r="E8" s="1333"/>
      <c r="F8" s="11"/>
      <c r="G8" s="94"/>
      <c r="H8" s="94"/>
    </row>
    <row r="9" spans="1:8" ht="18" customHeight="1" x14ac:dyDescent="0.2">
      <c r="A9" s="1328" t="s">
        <v>82</v>
      </c>
      <c r="B9" s="1328"/>
      <c r="C9" s="1328"/>
      <c r="D9" s="1328"/>
      <c r="E9" s="1328"/>
      <c r="F9" s="1328"/>
      <c r="G9" s="94"/>
      <c r="H9" s="94"/>
    </row>
    <row r="10" spans="1:8" s="6" customFormat="1" ht="39" customHeight="1" x14ac:dyDescent="0.2">
      <c r="A10" s="1" t="s">
        <v>299</v>
      </c>
      <c r="B10" s="1"/>
      <c r="C10" s="1357" t="s">
        <v>5128</v>
      </c>
      <c r="D10" s="1327"/>
      <c r="E10" s="1327"/>
      <c r="F10" s="1327"/>
      <c r="G10" s="95"/>
      <c r="H10" s="95"/>
    </row>
    <row r="11" spans="1:8" ht="26.25" customHeight="1" thickBot="1" x14ac:dyDescent="0.25">
      <c r="A11" s="1339" t="s">
        <v>432</v>
      </c>
      <c r="B11" s="1339"/>
      <c r="C11" s="1339"/>
      <c r="D11" s="1339"/>
      <c r="E11" s="1339"/>
      <c r="F11" s="1339"/>
      <c r="G11" s="1326"/>
      <c r="H11" s="1326"/>
    </row>
    <row r="12" spans="1:8" s="6" customFormat="1" ht="22.5" x14ac:dyDescent="0.2">
      <c r="A12" s="66" t="s">
        <v>301</v>
      </c>
      <c r="B12" s="67" t="s">
        <v>302</v>
      </c>
      <c r="C12" s="73" t="s">
        <v>254</v>
      </c>
      <c r="D12" s="73" t="s">
        <v>303</v>
      </c>
      <c r="E12" s="69" t="s">
        <v>255</v>
      </c>
      <c r="F12" s="56"/>
    </row>
    <row r="13" spans="1:8" s="8" customFormat="1" ht="22.5" x14ac:dyDescent="0.2">
      <c r="A13" s="18" t="s">
        <v>269</v>
      </c>
      <c r="B13" s="60" t="s">
        <v>50</v>
      </c>
      <c r="C13" s="18" t="s">
        <v>270</v>
      </c>
      <c r="D13" s="60" t="s">
        <v>497</v>
      </c>
      <c r="E13" s="61" t="s">
        <v>159</v>
      </c>
      <c r="F13" s="63"/>
    </row>
    <row r="14" spans="1:8" s="8" customFormat="1" x14ac:dyDescent="0.2">
      <c r="A14" s="18" t="s">
        <v>456</v>
      </c>
      <c r="B14" s="60" t="s">
        <v>50</v>
      </c>
      <c r="C14" s="18" t="s">
        <v>457</v>
      </c>
      <c r="D14" s="60" t="s">
        <v>497</v>
      </c>
      <c r="E14" s="61" t="s">
        <v>159</v>
      </c>
      <c r="F14" s="63"/>
    </row>
    <row r="15" spans="1:8" s="8" customFormat="1" x14ac:dyDescent="0.2">
      <c r="A15" s="18" t="s">
        <v>169</v>
      </c>
      <c r="B15" s="60" t="s">
        <v>50</v>
      </c>
      <c r="C15" s="18" t="s">
        <v>170</v>
      </c>
      <c r="D15" s="60" t="s">
        <v>497</v>
      </c>
      <c r="E15" s="61" t="s">
        <v>159</v>
      </c>
      <c r="F15" s="63"/>
    </row>
    <row r="16" spans="1:8" s="8" customFormat="1" x14ac:dyDescent="0.2">
      <c r="A16" s="18" t="s">
        <v>171</v>
      </c>
      <c r="B16" s="60" t="s">
        <v>50</v>
      </c>
      <c r="C16" s="18" t="s">
        <v>172</v>
      </c>
      <c r="D16" s="60" t="s">
        <v>497</v>
      </c>
      <c r="E16" s="61" t="s">
        <v>159</v>
      </c>
      <c r="F16" s="63"/>
    </row>
    <row r="17" spans="1:6" s="8" customFormat="1" x14ac:dyDescent="0.2">
      <c r="A17" s="18" t="s">
        <v>173</v>
      </c>
      <c r="B17" s="60" t="s">
        <v>50</v>
      </c>
      <c r="C17" s="18" t="s">
        <v>174</v>
      </c>
      <c r="D17" s="60" t="s">
        <v>497</v>
      </c>
      <c r="E17" s="61" t="s">
        <v>159</v>
      </c>
      <c r="F17" s="63"/>
    </row>
    <row r="18" spans="1:6" s="8" customFormat="1" x14ac:dyDescent="0.2">
      <c r="A18" s="18" t="s">
        <v>175</v>
      </c>
      <c r="B18" s="60" t="s">
        <v>50</v>
      </c>
      <c r="C18" s="18" t="s">
        <v>176</v>
      </c>
      <c r="D18" s="60" t="s">
        <v>497</v>
      </c>
      <c r="E18" s="61" t="s">
        <v>159</v>
      </c>
      <c r="F18" s="63"/>
    </row>
    <row r="19" spans="1:6" s="8" customFormat="1" x14ac:dyDescent="0.2">
      <c r="A19" s="18" t="s">
        <v>177</v>
      </c>
      <c r="B19" s="60" t="s">
        <v>50</v>
      </c>
      <c r="C19" s="18" t="s">
        <v>178</v>
      </c>
      <c r="D19" s="60" t="s">
        <v>497</v>
      </c>
      <c r="E19" s="61" t="s">
        <v>159</v>
      </c>
      <c r="F19" s="63"/>
    </row>
    <row r="20" spans="1:6" s="8" customFormat="1" ht="22.5" x14ac:dyDescent="0.2">
      <c r="A20" s="18" t="s">
        <v>179</v>
      </c>
      <c r="B20" s="60" t="s">
        <v>50</v>
      </c>
      <c r="C20" s="18" t="s">
        <v>434</v>
      </c>
      <c r="D20" s="60" t="s">
        <v>497</v>
      </c>
      <c r="E20" s="61"/>
      <c r="F20" s="63"/>
    </row>
    <row r="21" spans="1:6" s="8" customFormat="1" x14ac:dyDescent="0.2">
      <c r="A21" s="18" t="s">
        <v>180</v>
      </c>
      <c r="B21" s="60" t="s">
        <v>50</v>
      </c>
      <c r="C21" s="18" t="s">
        <v>181</v>
      </c>
      <c r="D21" s="60" t="s">
        <v>497</v>
      </c>
      <c r="E21" s="61" t="s">
        <v>159</v>
      </c>
      <c r="F21" s="63"/>
    </row>
    <row r="22" spans="1:6" s="8" customFormat="1" ht="33.75" x14ac:dyDescent="0.2">
      <c r="A22" s="18" t="s">
        <v>182</v>
      </c>
      <c r="B22" s="60" t="s">
        <v>50</v>
      </c>
      <c r="C22" s="18" t="s">
        <v>183</v>
      </c>
      <c r="D22" s="60" t="s">
        <v>497</v>
      </c>
      <c r="E22" s="61" t="s">
        <v>159</v>
      </c>
      <c r="F22" s="63"/>
    </row>
    <row r="23" spans="1:6" s="8" customFormat="1" x14ac:dyDescent="0.2">
      <c r="A23" s="18" t="s">
        <v>433</v>
      </c>
      <c r="B23" s="60" t="s">
        <v>258</v>
      </c>
      <c r="C23" s="18" t="s">
        <v>455</v>
      </c>
      <c r="D23" s="60" t="s">
        <v>497</v>
      </c>
      <c r="E23" s="61">
        <v>39253</v>
      </c>
      <c r="F23" s="63"/>
    </row>
    <row r="24" spans="1:6" s="8" customFormat="1" x14ac:dyDescent="0.2">
      <c r="A24" s="18" t="s">
        <v>31</v>
      </c>
      <c r="B24" s="60" t="s">
        <v>409</v>
      </c>
      <c r="C24" s="18" t="s">
        <v>32</v>
      </c>
      <c r="D24" s="60" t="s">
        <v>497</v>
      </c>
      <c r="E24" s="61" t="s">
        <v>168</v>
      </c>
      <c r="F24" s="63"/>
    </row>
    <row r="25" spans="1:6" s="8" customFormat="1" x14ac:dyDescent="0.2">
      <c r="A25" s="18" t="s">
        <v>134</v>
      </c>
      <c r="B25" s="60" t="s">
        <v>409</v>
      </c>
      <c r="C25" s="18" t="s">
        <v>135</v>
      </c>
      <c r="D25" s="60" t="s">
        <v>225</v>
      </c>
      <c r="E25" s="61" t="s">
        <v>168</v>
      </c>
      <c r="F25" s="63"/>
    </row>
    <row r="26" spans="1:6" s="8" customFormat="1" x14ac:dyDescent="0.2">
      <c r="A26" s="18" t="s">
        <v>136</v>
      </c>
      <c r="B26" s="60" t="s">
        <v>409</v>
      </c>
      <c r="C26" s="18" t="s">
        <v>136</v>
      </c>
      <c r="D26" s="60" t="s">
        <v>225</v>
      </c>
      <c r="E26" s="61" t="s">
        <v>168</v>
      </c>
      <c r="F26" s="63"/>
    </row>
    <row r="27" spans="1:6" s="8" customFormat="1" x14ac:dyDescent="0.2">
      <c r="A27" s="18" t="s">
        <v>137</v>
      </c>
      <c r="B27" s="60" t="s">
        <v>409</v>
      </c>
      <c r="C27" s="18" t="s">
        <v>138</v>
      </c>
      <c r="D27" s="60" t="s">
        <v>225</v>
      </c>
      <c r="E27" s="61" t="s">
        <v>168</v>
      </c>
      <c r="F27" s="63"/>
    </row>
    <row r="28" spans="1:6" s="8" customFormat="1" x14ac:dyDescent="0.2">
      <c r="A28" s="18" t="s">
        <v>139</v>
      </c>
      <c r="B28" s="60" t="s">
        <v>409</v>
      </c>
      <c r="C28" s="18" t="s">
        <v>112</v>
      </c>
      <c r="D28" s="60" t="s">
        <v>225</v>
      </c>
      <c r="E28" s="61" t="s">
        <v>168</v>
      </c>
      <c r="F28" s="63"/>
    </row>
    <row r="29" spans="1:6" s="8" customFormat="1" x14ac:dyDescent="0.2">
      <c r="A29" s="18" t="s">
        <v>27</v>
      </c>
      <c r="B29" s="60" t="s">
        <v>409</v>
      </c>
      <c r="C29" s="18" t="s">
        <v>28</v>
      </c>
      <c r="D29" s="60" t="s">
        <v>225</v>
      </c>
      <c r="E29" s="61" t="s">
        <v>168</v>
      </c>
      <c r="F29" s="63"/>
    </row>
    <row r="30" spans="1:6" s="8" customFormat="1" ht="22.5" x14ac:dyDescent="0.2">
      <c r="A30" s="18" t="s">
        <v>29</v>
      </c>
      <c r="B30" s="60" t="s">
        <v>409</v>
      </c>
      <c r="C30" s="18" t="s">
        <v>30</v>
      </c>
      <c r="D30" s="60" t="s">
        <v>225</v>
      </c>
      <c r="E30" s="61" t="s">
        <v>168</v>
      </c>
      <c r="F30" s="63"/>
    </row>
    <row r="31" spans="1:6" s="8" customFormat="1" x14ac:dyDescent="0.2">
      <c r="A31" s="24"/>
      <c r="B31" s="62"/>
      <c r="C31" s="24"/>
      <c r="D31" s="62"/>
      <c r="E31" s="63"/>
      <c r="F31" s="63"/>
    </row>
    <row r="32" spans="1:6" s="8" customFormat="1" x14ac:dyDescent="0.2">
      <c r="A32" s="9"/>
      <c r="B32" s="9"/>
      <c r="C32" s="9"/>
      <c r="D32" s="9"/>
      <c r="E32" s="9"/>
      <c r="F32" s="10"/>
    </row>
    <row r="33" spans="1:8" s="6" customFormat="1" x14ac:dyDescent="0.2">
      <c r="A33" s="1327" t="s">
        <v>284</v>
      </c>
      <c r="B33" s="1327"/>
      <c r="C33" s="1327"/>
      <c r="D33" s="1327"/>
      <c r="E33" s="1327"/>
      <c r="F33" s="1327"/>
      <c r="G33" s="1326"/>
      <c r="H33" s="1326"/>
    </row>
    <row r="34" spans="1:8" x14ac:dyDescent="0.2">
      <c r="A34" s="1333"/>
      <c r="B34" s="1333"/>
      <c r="C34" s="11"/>
      <c r="D34" s="1333"/>
      <c r="E34" s="1333"/>
      <c r="F34" s="11"/>
      <c r="G34" s="94"/>
      <c r="H34" s="94"/>
    </row>
    <row r="35" spans="1:8" s="12" customFormat="1" ht="18" customHeight="1" x14ac:dyDescent="0.2">
      <c r="A35" s="1345" t="s">
        <v>388</v>
      </c>
      <c r="B35" s="1345"/>
      <c r="C35" s="1345"/>
      <c r="D35" s="1345"/>
      <c r="E35" s="1345"/>
      <c r="F35" s="1345"/>
    </row>
    <row r="36" spans="1:8" ht="31.5" customHeight="1" x14ac:dyDescent="0.2">
      <c r="A36" s="1327" t="s">
        <v>389</v>
      </c>
      <c r="B36" s="1327"/>
      <c r="C36" s="1327"/>
      <c r="E36" s="13" t="s">
        <v>397</v>
      </c>
      <c r="F36" s="6">
        <v>51</v>
      </c>
      <c r="G36" s="1326"/>
      <c r="H36" s="1326"/>
    </row>
    <row r="37" spans="1:8" ht="31.5" customHeight="1" thickBot="1" x14ac:dyDescent="0.25">
      <c r="A37" s="1357" t="s">
        <v>4012</v>
      </c>
      <c r="B37" s="1357"/>
      <c r="C37" s="1357"/>
      <c r="D37" s="1357"/>
      <c r="E37" s="1357"/>
      <c r="F37" s="1357"/>
      <c r="G37" s="14"/>
    </row>
    <row r="38" spans="1:8" s="6" customFormat="1" ht="22.5" x14ac:dyDescent="0.2">
      <c r="A38" s="66" t="s">
        <v>398</v>
      </c>
      <c r="B38" s="67" t="s">
        <v>257</v>
      </c>
      <c r="C38" s="68" t="s">
        <v>83</v>
      </c>
      <c r="D38" s="67" t="s">
        <v>256</v>
      </c>
      <c r="E38" s="69" t="s">
        <v>94</v>
      </c>
      <c r="F38" s="56"/>
      <c r="G38" s="56"/>
      <c r="H38" s="56"/>
    </row>
    <row r="39" spans="1:8" x14ac:dyDescent="0.15">
      <c r="A39" s="1130" t="s">
        <v>2072</v>
      </c>
      <c r="B39" s="1130" t="s">
        <v>2065</v>
      </c>
      <c r="C39" s="1130" t="s">
        <v>2076</v>
      </c>
      <c r="D39" s="1130" t="s">
        <v>498</v>
      </c>
      <c r="E39" s="1194" t="s">
        <v>431</v>
      </c>
      <c r="F39" s="24"/>
      <c r="G39" s="24"/>
      <c r="H39" s="24"/>
    </row>
    <row r="40" spans="1:8" x14ac:dyDescent="0.15">
      <c r="A40" s="1193" t="s">
        <v>2074</v>
      </c>
      <c r="B40" s="1193" t="s">
        <v>2067</v>
      </c>
      <c r="C40" s="1193" t="s">
        <v>2078</v>
      </c>
      <c r="D40" s="1193" t="s">
        <v>498</v>
      </c>
      <c r="E40" s="1195" t="s">
        <v>431</v>
      </c>
      <c r="F40" s="24"/>
      <c r="G40" s="24"/>
      <c r="H40" s="24"/>
    </row>
    <row r="41" spans="1:8" x14ac:dyDescent="0.15">
      <c r="A41" s="1193" t="s">
        <v>2073</v>
      </c>
      <c r="B41" s="1193" t="s">
        <v>2066</v>
      </c>
      <c r="C41" s="1193" t="s">
        <v>2077</v>
      </c>
      <c r="D41" s="1193" t="s">
        <v>498</v>
      </c>
      <c r="E41" s="1195" t="s">
        <v>431</v>
      </c>
      <c r="F41" s="24"/>
      <c r="G41" s="24"/>
      <c r="H41" s="24"/>
    </row>
    <row r="42" spans="1:8" x14ac:dyDescent="0.15">
      <c r="A42" s="1193" t="s">
        <v>1493</v>
      </c>
      <c r="B42" s="1193" t="s">
        <v>1492</v>
      </c>
      <c r="C42" s="1193" t="s">
        <v>1494</v>
      </c>
      <c r="D42" s="1193" t="s">
        <v>498</v>
      </c>
      <c r="E42" s="1195" t="s">
        <v>431</v>
      </c>
      <c r="F42" s="24"/>
      <c r="G42" s="24"/>
      <c r="H42" s="24"/>
    </row>
    <row r="43" spans="1:8" x14ac:dyDescent="0.15">
      <c r="A43" s="1193" t="s">
        <v>2075</v>
      </c>
      <c r="B43" s="1193" t="s">
        <v>2068</v>
      </c>
      <c r="C43" s="1193" t="s">
        <v>2077</v>
      </c>
      <c r="D43" s="1193" t="s">
        <v>498</v>
      </c>
      <c r="E43" s="1195" t="s">
        <v>431</v>
      </c>
      <c r="F43" s="24"/>
      <c r="G43" s="24"/>
      <c r="H43" s="24"/>
    </row>
    <row r="44" spans="1:8" x14ac:dyDescent="0.15">
      <c r="A44" s="1193" t="s">
        <v>4051</v>
      </c>
      <c r="B44" s="1193" t="s">
        <v>4047</v>
      </c>
      <c r="C44" s="1193" t="s">
        <v>4057</v>
      </c>
      <c r="D44" s="1193" t="s">
        <v>498</v>
      </c>
      <c r="E44" s="1195" t="s">
        <v>431</v>
      </c>
      <c r="F44" s="24"/>
      <c r="G44" s="24"/>
      <c r="H44" s="24"/>
    </row>
    <row r="45" spans="1:8" x14ac:dyDescent="0.15">
      <c r="A45" s="1193" t="s">
        <v>4052</v>
      </c>
      <c r="B45" s="1193" t="s">
        <v>4048</v>
      </c>
      <c r="C45" s="1193" t="s">
        <v>4058</v>
      </c>
      <c r="D45" s="1193" t="s">
        <v>498</v>
      </c>
      <c r="E45" s="1195" t="s">
        <v>431</v>
      </c>
      <c r="F45" s="24"/>
      <c r="G45" s="24"/>
      <c r="H45" s="24"/>
    </row>
    <row r="46" spans="1:8" x14ac:dyDescent="0.15">
      <c r="A46" s="1193" t="s">
        <v>4053</v>
      </c>
      <c r="B46" s="1193" t="s">
        <v>4049</v>
      </c>
      <c r="C46" s="1193" t="s">
        <v>4059</v>
      </c>
      <c r="D46" s="1193" t="s">
        <v>498</v>
      </c>
      <c r="E46" s="1195" t="s">
        <v>431</v>
      </c>
      <c r="F46" s="24"/>
      <c r="G46" s="24"/>
      <c r="H46" s="24"/>
    </row>
    <row r="47" spans="1:8" x14ac:dyDescent="0.15">
      <c r="A47" s="1193" t="s">
        <v>4054</v>
      </c>
      <c r="B47" s="1193" t="s">
        <v>4050</v>
      </c>
      <c r="C47" s="1193" t="s">
        <v>4060</v>
      </c>
      <c r="D47" s="1193" t="s">
        <v>498</v>
      </c>
      <c r="E47" s="1195" t="s">
        <v>431</v>
      </c>
      <c r="F47" s="24"/>
      <c r="G47" s="24"/>
      <c r="H47" s="24"/>
    </row>
    <row r="48" spans="1:8" x14ac:dyDescent="0.15">
      <c r="A48" s="1193" t="s">
        <v>1062</v>
      </c>
      <c r="B48" s="1193" t="s">
        <v>2070</v>
      </c>
      <c r="C48" s="1193" t="s">
        <v>2080</v>
      </c>
      <c r="D48" s="1193" t="s">
        <v>1495</v>
      </c>
      <c r="E48" s="1195" t="s">
        <v>431</v>
      </c>
      <c r="F48" s="24"/>
      <c r="G48" s="24"/>
      <c r="H48" s="24"/>
    </row>
    <row r="49" spans="1:8" x14ac:dyDescent="0.15">
      <c r="A49" s="1193" t="s">
        <v>4055</v>
      </c>
      <c r="B49" s="1193" t="s">
        <v>2069</v>
      </c>
      <c r="C49" s="1193" t="s">
        <v>2079</v>
      </c>
      <c r="D49" s="1193" t="s">
        <v>1496</v>
      </c>
      <c r="E49" s="1195" t="s">
        <v>431</v>
      </c>
      <c r="F49" s="24"/>
      <c r="G49" s="24"/>
      <c r="H49" s="24"/>
    </row>
    <row r="50" spans="1:8" x14ac:dyDescent="0.15">
      <c r="A50" s="1193" t="s">
        <v>4056</v>
      </c>
      <c r="B50" s="1193" t="s">
        <v>2071</v>
      </c>
      <c r="C50" s="1193" t="s">
        <v>2081</v>
      </c>
      <c r="D50" s="1193" t="s">
        <v>499</v>
      </c>
      <c r="E50" s="1195" t="s">
        <v>431</v>
      </c>
      <c r="F50" s="24"/>
      <c r="G50" s="24"/>
      <c r="H50" s="24"/>
    </row>
    <row r="51" spans="1:8" x14ac:dyDescent="0.15">
      <c r="A51" s="703"/>
      <c r="B51" s="703"/>
      <c r="C51" s="722"/>
      <c r="D51" s="703"/>
      <c r="E51" s="743"/>
      <c r="F51" s="24"/>
      <c r="G51" s="24"/>
      <c r="H51" s="24"/>
    </row>
    <row r="52" spans="1:8" x14ac:dyDescent="0.15">
      <c r="A52" s="1193" t="s">
        <v>4019</v>
      </c>
      <c r="B52" s="1193" t="s">
        <v>4013</v>
      </c>
      <c r="C52" s="1193" t="s">
        <v>4038</v>
      </c>
      <c r="D52" s="1193" t="s">
        <v>498</v>
      </c>
      <c r="E52" s="1192" t="s">
        <v>269</v>
      </c>
      <c r="F52" s="24"/>
      <c r="G52" s="24"/>
      <c r="H52" s="24"/>
    </row>
    <row r="53" spans="1:8" x14ac:dyDescent="0.15">
      <c r="A53" s="1193" t="s">
        <v>4020</v>
      </c>
      <c r="B53" s="1193" t="s">
        <v>4014</v>
      </c>
      <c r="C53" s="1193" t="s">
        <v>4039</v>
      </c>
      <c r="D53" s="1193" t="s">
        <v>498</v>
      </c>
      <c r="E53" s="1192" t="s">
        <v>269</v>
      </c>
      <c r="F53" s="24"/>
      <c r="G53" s="24"/>
      <c r="H53" s="24"/>
    </row>
    <row r="54" spans="1:8" x14ac:dyDescent="0.15">
      <c r="A54" s="1193" t="s">
        <v>4021</v>
      </c>
      <c r="B54" s="1193" t="s">
        <v>4015</v>
      </c>
      <c r="C54" s="1193" t="s">
        <v>4040</v>
      </c>
      <c r="D54" s="1193" t="s">
        <v>498</v>
      </c>
      <c r="E54" s="1192" t="s">
        <v>269</v>
      </c>
      <c r="F54" s="24"/>
      <c r="G54" s="24"/>
      <c r="H54" s="24"/>
    </row>
    <row r="55" spans="1:8" x14ac:dyDescent="0.15">
      <c r="A55" s="1193" t="s">
        <v>2058</v>
      </c>
      <c r="B55" s="1193" t="s">
        <v>2052</v>
      </c>
      <c r="C55" s="1193" t="s">
        <v>2060</v>
      </c>
      <c r="D55" s="1193" t="s">
        <v>498</v>
      </c>
      <c r="E55" s="1192" t="s">
        <v>269</v>
      </c>
      <c r="F55" s="24"/>
      <c r="G55" s="24"/>
      <c r="H55" s="24"/>
    </row>
    <row r="56" spans="1:8" x14ac:dyDescent="0.15">
      <c r="A56" s="1193" t="s">
        <v>1255</v>
      </c>
      <c r="B56" s="1193" t="s">
        <v>1250</v>
      </c>
      <c r="C56" s="1193" t="s">
        <v>1260</v>
      </c>
      <c r="D56" s="1193" t="s">
        <v>498</v>
      </c>
      <c r="E56" s="1192" t="s">
        <v>269</v>
      </c>
      <c r="F56" s="24"/>
      <c r="G56" s="24"/>
      <c r="H56" s="24"/>
    </row>
    <row r="57" spans="1:8" x14ac:dyDescent="0.15">
      <c r="A57" s="1193" t="s">
        <v>1256</v>
      </c>
      <c r="B57" s="1193" t="s">
        <v>1251</v>
      </c>
      <c r="C57" s="1193" t="s">
        <v>1261</v>
      </c>
      <c r="D57" s="1193" t="s">
        <v>498</v>
      </c>
      <c r="E57" s="1192" t="s">
        <v>269</v>
      </c>
      <c r="F57" s="24"/>
      <c r="G57" s="24"/>
      <c r="H57" s="24"/>
    </row>
    <row r="58" spans="1:8" x14ac:dyDescent="0.15">
      <c r="A58" s="1193" t="s">
        <v>1254</v>
      </c>
      <c r="B58" s="1193" t="s">
        <v>1247</v>
      </c>
      <c r="C58" s="1193" t="s">
        <v>1258</v>
      </c>
      <c r="D58" s="1193" t="s">
        <v>498</v>
      </c>
      <c r="E58" s="1192" t="s">
        <v>269</v>
      </c>
      <c r="F58" s="24"/>
      <c r="G58" s="24"/>
      <c r="H58" s="24"/>
    </row>
    <row r="59" spans="1:8" x14ac:dyDescent="0.15">
      <c r="A59" s="1193" t="s">
        <v>4022</v>
      </c>
      <c r="B59" s="1193" t="s">
        <v>4016</v>
      </c>
      <c r="C59" s="1193" t="s">
        <v>4041</v>
      </c>
      <c r="D59" s="1193" t="s">
        <v>498</v>
      </c>
      <c r="E59" s="1192" t="s">
        <v>269</v>
      </c>
      <c r="F59" s="24"/>
      <c r="G59" s="24"/>
      <c r="H59" s="24"/>
    </row>
    <row r="60" spans="1:8" x14ac:dyDescent="0.15">
      <c r="A60" s="1193" t="s">
        <v>4023</v>
      </c>
      <c r="B60" s="1193" t="s">
        <v>4017</v>
      </c>
      <c r="C60" s="1193" t="s">
        <v>4042</v>
      </c>
      <c r="D60" s="1193" t="s">
        <v>498</v>
      </c>
      <c r="E60" s="1192" t="s">
        <v>269</v>
      </c>
      <c r="F60" s="24"/>
      <c r="G60" s="24"/>
      <c r="H60" s="24"/>
    </row>
    <row r="61" spans="1:8" x14ac:dyDescent="0.15">
      <c r="A61" s="1193" t="s">
        <v>4024</v>
      </c>
      <c r="B61" s="1193" t="s">
        <v>2055</v>
      </c>
      <c r="C61" s="1193" t="s">
        <v>2062</v>
      </c>
      <c r="D61" s="1193" t="s">
        <v>41</v>
      </c>
      <c r="E61" s="1192" t="s">
        <v>269</v>
      </c>
      <c r="F61" s="24"/>
      <c r="G61" s="24"/>
      <c r="H61" s="24"/>
    </row>
    <row r="62" spans="1:8" x14ac:dyDescent="0.15">
      <c r="A62" s="1193" t="s">
        <v>4025</v>
      </c>
      <c r="B62" s="1193" t="s">
        <v>1252</v>
      </c>
      <c r="C62" s="1193" t="s">
        <v>4043</v>
      </c>
      <c r="D62" s="1193" t="s">
        <v>41</v>
      </c>
      <c r="E62" s="1192" t="s">
        <v>269</v>
      </c>
      <c r="F62" s="24"/>
      <c r="G62" s="24"/>
      <c r="H62" s="24"/>
    </row>
    <row r="63" spans="1:8" x14ac:dyDescent="0.15">
      <c r="A63" s="1193" t="s">
        <v>4026</v>
      </c>
      <c r="B63" s="1193" t="s">
        <v>2056</v>
      </c>
      <c r="C63" s="1193" t="s">
        <v>2063</v>
      </c>
      <c r="D63" s="1193" t="s">
        <v>1496</v>
      </c>
      <c r="E63" s="1192" t="s">
        <v>269</v>
      </c>
      <c r="F63" s="24"/>
      <c r="G63" s="24"/>
      <c r="H63" s="24"/>
    </row>
    <row r="64" spans="1:8" x14ac:dyDescent="0.15">
      <c r="A64" s="1193" t="s">
        <v>4027</v>
      </c>
      <c r="B64" s="1193" t="s">
        <v>4018</v>
      </c>
      <c r="C64" s="1193" t="s">
        <v>915</v>
      </c>
      <c r="D64" s="1193" t="s">
        <v>1496</v>
      </c>
      <c r="E64" s="1192" t="s">
        <v>269</v>
      </c>
      <c r="F64" s="24"/>
      <c r="G64" s="24"/>
      <c r="H64" s="24"/>
    </row>
    <row r="65" spans="1:8" x14ac:dyDescent="0.15">
      <c r="A65" s="1193" t="s">
        <v>4028</v>
      </c>
      <c r="B65" s="1193" t="s">
        <v>1015</v>
      </c>
      <c r="C65" s="1193" t="s">
        <v>1018</v>
      </c>
      <c r="D65" s="1193" t="s">
        <v>1496</v>
      </c>
      <c r="E65" s="1192" t="s">
        <v>269</v>
      </c>
      <c r="F65" s="24"/>
      <c r="G65" s="24"/>
      <c r="H65" s="24"/>
    </row>
    <row r="66" spans="1:8" x14ac:dyDescent="0.15">
      <c r="A66" s="1193" t="s">
        <v>1490</v>
      </c>
      <c r="B66" s="1193" t="s">
        <v>913</v>
      </c>
      <c r="C66" s="1193" t="s">
        <v>915</v>
      </c>
      <c r="D66" s="1193" t="s">
        <v>1496</v>
      </c>
      <c r="E66" s="1192" t="s">
        <v>269</v>
      </c>
      <c r="F66" s="24"/>
      <c r="G66" s="24"/>
      <c r="H66" s="24"/>
    </row>
    <row r="67" spans="1:8" x14ac:dyDescent="0.15">
      <c r="A67" s="1193" t="s">
        <v>1257</v>
      </c>
      <c r="B67" s="1193" t="s">
        <v>972</v>
      </c>
      <c r="C67" s="1193" t="s">
        <v>971</v>
      </c>
      <c r="D67" s="1193" t="s">
        <v>1496</v>
      </c>
      <c r="E67" s="1192" t="s">
        <v>269</v>
      </c>
      <c r="F67" s="24"/>
      <c r="G67" s="24"/>
      <c r="H67" s="24"/>
    </row>
    <row r="68" spans="1:8" x14ac:dyDescent="0.15">
      <c r="A68" s="1193" t="s">
        <v>1491</v>
      </c>
      <c r="B68" s="1193" t="s">
        <v>1253</v>
      </c>
      <c r="C68" s="1193" t="s">
        <v>1262</v>
      </c>
      <c r="D68" s="1193" t="s">
        <v>1496</v>
      </c>
      <c r="E68" s="1192" t="s">
        <v>269</v>
      </c>
      <c r="F68" s="24"/>
      <c r="G68" s="24"/>
      <c r="H68" s="24"/>
    </row>
    <row r="69" spans="1:8" x14ac:dyDescent="0.15">
      <c r="A69" s="1193" t="s">
        <v>4029</v>
      </c>
      <c r="B69" s="1193" t="s">
        <v>2054</v>
      </c>
      <c r="C69" s="1193" t="s">
        <v>4040</v>
      </c>
      <c r="D69" s="1193" t="s">
        <v>1496</v>
      </c>
      <c r="E69" s="1192" t="s">
        <v>269</v>
      </c>
      <c r="F69" s="24"/>
      <c r="G69" s="24"/>
      <c r="H69" s="24"/>
    </row>
    <row r="70" spans="1:8" x14ac:dyDescent="0.15">
      <c r="A70" s="1193" t="s">
        <v>4030</v>
      </c>
      <c r="B70" s="1193" t="s">
        <v>2053</v>
      </c>
      <c r="C70" s="1193" t="s">
        <v>2061</v>
      </c>
      <c r="D70" s="1193" t="s">
        <v>1496</v>
      </c>
      <c r="E70" s="1192" t="s">
        <v>269</v>
      </c>
      <c r="F70" s="24"/>
      <c r="G70" s="24"/>
      <c r="H70" s="24"/>
    </row>
    <row r="71" spans="1:8" x14ac:dyDescent="0.15">
      <c r="A71" s="1193" t="s">
        <v>4031</v>
      </c>
      <c r="B71" s="1193" t="s">
        <v>1249</v>
      </c>
      <c r="C71" s="1193" t="s">
        <v>4044</v>
      </c>
      <c r="D71" s="1193" t="s">
        <v>1496</v>
      </c>
      <c r="E71" s="1192" t="s">
        <v>269</v>
      </c>
      <c r="F71" s="24"/>
      <c r="G71" s="24"/>
      <c r="H71" s="24"/>
    </row>
    <row r="72" spans="1:8" x14ac:dyDescent="0.15">
      <c r="A72" s="1193" t="s">
        <v>4032</v>
      </c>
      <c r="B72" s="1193" t="s">
        <v>1248</v>
      </c>
      <c r="C72" s="1193" t="s">
        <v>1259</v>
      </c>
      <c r="D72" s="1193" t="s">
        <v>1496</v>
      </c>
      <c r="E72" s="1192" t="s">
        <v>269</v>
      </c>
      <c r="F72" s="24"/>
      <c r="G72" s="24"/>
      <c r="H72" s="24"/>
    </row>
    <row r="73" spans="1:8" x14ac:dyDescent="0.15">
      <c r="A73" s="1193" t="s">
        <v>4033</v>
      </c>
      <c r="B73" s="1193" t="s">
        <v>2057</v>
      </c>
      <c r="C73" s="1193" t="s">
        <v>2064</v>
      </c>
      <c r="D73" s="1193" t="s">
        <v>1872</v>
      </c>
      <c r="E73" s="1192" t="s">
        <v>269</v>
      </c>
      <c r="F73" s="24"/>
      <c r="G73" s="24"/>
      <c r="H73" s="24"/>
    </row>
    <row r="74" spans="1:8" x14ac:dyDescent="0.15">
      <c r="A74" s="1193" t="s">
        <v>4034</v>
      </c>
      <c r="B74" s="1193" t="s">
        <v>1016</v>
      </c>
      <c r="C74" s="1193" t="s">
        <v>4045</v>
      </c>
      <c r="D74" s="1193" t="s">
        <v>499</v>
      </c>
      <c r="E74" s="1192" t="s">
        <v>269</v>
      </c>
      <c r="F74" s="24"/>
      <c r="G74" s="24"/>
      <c r="H74" s="24"/>
    </row>
    <row r="75" spans="1:8" x14ac:dyDescent="0.15">
      <c r="A75" s="1193" t="s">
        <v>2059</v>
      </c>
      <c r="B75" s="1193" t="s">
        <v>912</v>
      </c>
      <c r="C75" s="1193" t="s">
        <v>914</v>
      </c>
      <c r="D75" s="1193" t="s">
        <v>1767</v>
      </c>
      <c r="E75" s="1192" t="s">
        <v>269</v>
      </c>
      <c r="F75" s="24"/>
      <c r="G75" s="24"/>
      <c r="H75" s="24"/>
    </row>
    <row r="76" spans="1:8" x14ac:dyDescent="0.15">
      <c r="A76" s="1193" t="s">
        <v>1017</v>
      </c>
      <c r="B76" s="1193" t="s">
        <v>855</v>
      </c>
      <c r="C76" s="1193" t="s">
        <v>430</v>
      </c>
      <c r="D76" s="1193" t="s">
        <v>1768</v>
      </c>
      <c r="E76" s="1192" t="s">
        <v>269</v>
      </c>
      <c r="F76" s="24"/>
      <c r="G76" s="24"/>
      <c r="H76" s="24"/>
    </row>
    <row r="77" spans="1:8" x14ac:dyDescent="0.15">
      <c r="A77" s="1193" t="s">
        <v>4035</v>
      </c>
      <c r="B77" s="1193" t="s">
        <v>4036</v>
      </c>
      <c r="C77" s="1193" t="s">
        <v>4046</v>
      </c>
      <c r="D77" s="1193" t="s">
        <v>1496</v>
      </c>
      <c r="E77" s="1192" t="s">
        <v>4037</v>
      </c>
      <c r="F77" s="24"/>
      <c r="G77" s="24"/>
      <c r="H77" s="24"/>
    </row>
    <row r="78" spans="1:8" x14ac:dyDescent="0.15">
      <c r="A78" s="963"/>
      <c r="B78" s="963"/>
      <c r="C78" s="964"/>
      <c r="D78" s="963"/>
      <c r="E78" s="846"/>
      <c r="F78" s="24"/>
      <c r="G78" s="24"/>
      <c r="H78" s="24"/>
    </row>
    <row r="79" spans="1:8" ht="11.25" customHeight="1" x14ac:dyDescent="0.2">
      <c r="A79" s="744"/>
      <c r="B79" s="744"/>
      <c r="C79" s="744"/>
      <c r="D79" s="744"/>
      <c r="E79" s="744"/>
      <c r="F79" s="24"/>
      <c r="G79" s="24"/>
      <c r="H79" s="24"/>
    </row>
    <row r="80" spans="1:8" ht="11.25" customHeight="1" thickBot="1" x14ac:dyDescent="0.25">
      <c r="A80" s="1358" t="s">
        <v>95</v>
      </c>
      <c r="B80" s="1358"/>
      <c r="C80" s="1358"/>
      <c r="D80" s="11"/>
      <c r="E80" s="13" t="s">
        <v>397</v>
      </c>
      <c r="F80" s="6">
        <f>+COUNT(B82:B83)</f>
        <v>0</v>
      </c>
      <c r="G80" s="14"/>
    </row>
    <row r="81" spans="1:8" s="23" customFormat="1" ht="11.25" customHeight="1" thickBot="1" x14ac:dyDescent="0.25">
      <c r="A81" s="3" t="s">
        <v>398</v>
      </c>
      <c r="B81" s="15" t="s">
        <v>96</v>
      </c>
      <c r="C81" s="15" t="s">
        <v>83</v>
      </c>
      <c r="D81" s="42" t="s">
        <v>97</v>
      </c>
      <c r="E81" s="43" t="s">
        <v>98</v>
      </c>
      <c r="F81" s="43" t="s">
        <v>99</v>
      </c>
      <c r="G81" s="43" t="s">
        <v>100</v>
      </c>
      <c r="H81" s="44" t="s">
        <v>302</v>
      </c>
    </row>
    <row r="82" spans="1:8" s="24" customFormat="1" ht="11.25" customHeight="1" x14ac:dyDescent="0.2">
      <c r="A82" s="18"/>
      <c r="B82" s="18"/>
      <c r="C82" s="18"/>
      <c r="D82" s="45"/>
      <c r="E82" s="45"/>
      <c r="F82" s="45"/>
      <c r="G82" s="45"/>
      <c r="H82" s="45"/>
    </row>
    <row r="83" spans="1:8" s="24" customFormat="1" ht="11.25" customHeight="1" thickBot="1" x14ac:dyDescent="0.25">
      <c r="A83" s="25"/>
      <c r="B83" s="25"/>
      <c r="C83" s="25"/>
      <c r="D83" s="45"/>
      <c r="E83" s="45"/>
      <c r="F83" s="45"/>
      <c r="G83" s="45"/>
      <c r="H83" s="45"/>
    </row>
    <row r="84" spans="1:8" s="24" customFormat="1" thickBot="1" x14ac:dyDescent="0.25">
      <c r="A84" s="26" t="s">
        <v>101</v>
      </c>
      <c r="B84" s="27">
        <f>SUM(B82:B83)</f>
        <v>0</v>
      </c>
      <c r="C84" s="55">
        <f>SUM(D84:H84)</f>
        <v>0</v>
      </c>
      <c r="D84" s="46"/>
      <c r="E84" s="46"/>
      <c r="F84" s="46"/>
      <c r="G84" s="46"/>
      <c r="H84" s="47"/>
    </row>
    <row r="85" spans="1:8" s="24" customFormat="1" ht="11.25" x14ac:dyDescent="0.2">
      <c r="A85" s="23"/>
      <c r="C85" s="23"/>
      <c r="D85" s="48"/>
      <c r="E85" s="48"/>
      <c r="F85" s="48"/>
      <c r="G85" s="48"/>
      <c r="H85" s="48"/>
    </row>
    <row r="86" spans="1:8" x14ac:dyDescent="0.2">
      <c r="A86" s="1328"/>
      <c r="B86" s="1328"/>
      <c r="C86" s="22"/>
      <c r="D86" s="1330"/>
      <c r="E86" s="1330"/>
      <c r="F86" s="49"/>
      <c r="G86" s="50"/>
      <c r="H86" s="50"/>
    </row>
    <row r="87" spans="1:8" ht="31.5" customHeight="1" thickBot="1" x14ac:dyDescent="0.25">
      <c r="A87" s="1355" t="s">
        <v>73</v>
      </c>
      <c r="B87" s="1355"/>
      <c r="C87" s="1355"/>
      <c r="D87" s="51"/>
      <c r="E87" s="52" t="s">
        <v>397</v>
      </c>
      <c r="F87" s="6">
        <f>+COUNT(B89:B90)</f>
        <v>0</v>
      </c>
      <c r="G87" s="53"/>
      <c r="H87" s="50"/>
    </row>
    <row r="88" spans="1:8" s="23" customFormat="1" ht="12" thickBot="1" x14ac:dyDescent="0.25">
      <c r="A88" s="3" t="s">
        <v>398</v>
      </c>
      <c r="B88" s="15" t="s">
        <v>96</v>
      </c>
      <c r="C88" s="15" t="s">
        <v>83</v>
      </c>
      <c r="D88" s="42" t="s">
        <v>97</v>
      </c>
      <c r="E88" s="43" t="s">
        <v>98</v>
      </c>
      <c r="F88" s="43" t="s">
        <v>99</v>
      </c>
      <c r="G88" s="43" t="s">
        <v>100</v>
      </c>
      <c r="H88" s="44" t="s">
        <v>302</v>
      </c>
    </row>
    <row r="89" spans="1:8" s="24" customFormat="1" ht="11.25" x14ac:dyDescent="0.2">
      <c r="A89" s="18"/>
      <c r="B89" s="18"/>
      <c r="C89" s="18"/>
      <c r="D89" s="45"/>
      <c r="E89" s="45"/>
      <c r="F89" s="45"/>
      <c r="G89" s="45"/>
      <c r="H89" s="45"/>
    </row>
    <row r="90" spans="1:8" s="24" customFormat="1" ht="12" thickBot="1" x14ac:dyDescent="0.25">
      <c r="A90" s="25"/>
      <c r="B90" s="25"/>
      <c r="C90" s="25"/>
      <c r="D90" s="45"/>
      <c r="E90" s="45"/>
      <c r="F90" s="45"/>
      <c r="G90" s="45"/>
      <c r="H90" s="45"/>
    </row>
    <row r="91" spans="1:8" s="24" customFormat="1" thickBot="1" x14ac:dyDescent="0.25">
      <c r="A91" s="26" t="s">
        <v>101</v>
      </c>
      <c r="B91" s="27">
        <f>SUM(B89:B90)</f>
        <v>0</v>
      </c>
      <c r="C91" s="55">
        <f>SUM(D91:H91)</f>
        <v>0</v>
      </c>
      <c r="D91" s="46"/>
      <c r="E91" s="46"/>
      <c r="F91" s="46"/>
      <c r="G91" s="46"/>
      <c r="H91" s="47"/>
    </row>
    <row r="92" spans="1:8" s="24" customFormat="1" ht="11.25" x14ac:dyDescent="0.2">
      <c r="A92" s="23"/>
      <c r="C92" s="23"/>
      <c r="D92" s="48"/>
      <c r="E92" s="48"/>
      <c r="F92" s="48"/>
      <c r="G92" s="48"/>
      <c r="H92" s="48"/>
    </row>
    <row r="93" spans="1:8" x14ac:dyDescent="0.2">
      <c r="A93" s="1328"/>
      <c r="B93" s="1328"/>
      <c r="C93" s="22"/>
      <c r="D93" s="1330"/>
      <c r="E93" s="1330"/>
      <c r="F93" s="49"/>
      <c r="G93" s="50"/>
      <c r="H93" s="50"/>
    </row>
    <row r="94" spans="1:8" ht="31.5" customHeight="1" thickBot="1" x14ac:dyDescent="0.25">
      <c r="A94" s="1325" t="s">
        <v>242</v>
      </c>
      <c r="B94" s="1325"/>
      <c r="C94" s="1325"/>
      <c r="D94" s="54"/>
      <c r="E94" s="52" t="s">
        <v>397</v>
      </c>
      <c r="F94" s="6">
        <f>+COUNT(#REF!)</f>
        <v>0</v>
      </c>
      <c r="G94" s="1324"/>
      <c r="H94" s="1324"/>
    </row>
    <row r="95" spans="1:8" s="23" customFormat="1" ht="12" thickBot="1" x14ac:dyDescent="0.25">
      <c r="A95" s="3" t="s">
        <v>398</v>
      </c>
      <c r="B95" s="15" t="s">
        <v>96</v>
      </c>
      <c r="C95" s="15" t="s">
        <v>83</v>
      </c>
      <c r="D95" s="42" t="s">
        <v>97</v>
      </c>
      <c r="E95" s="43" t="s">
        <v>98</v>
      </c>
      <c r="F95" s="43" t="s">
        <v>99</v>
      </c>
      <c r="G95" s="43" t="s">
        <v>100</v>
      </c>
      <c r="H95" s="44" t="s">
        <v>302</v>
      </c>
    </row>
    <row r="96" spans="1:8" s="24" customFormat="1" thickBot="1" x14ac:dyDescent="0.25">
      <c r="A96" s="26"/>
      <c r="B96" s="27"/>
      <c r="C96" s="640"/>
      <c r="D96" s="46"/>
      <c r="E96" s="46"/>
      <c r="F96" s="46"/>
      <c r="G96" s="46"/>
      <c r="H96" s="47"/>
    </row>
    <row r="97" spans="1:8" x14ac:dyDescent="0.2">
      <c r="A97" s="1328"/>
      <c r="B97" s="1328"/>
      <c r="C97" s="20"/>
      <c r="D97" s="1329"/>
      <c r="E97" s="1329"/>
      <c r="F97" s="1329"/>
      <c r="G97" s="50"/>
      <c r="H97" s="50"/>
    </row>
    <row r="98" spans="1:8" x14ac:dyDescent="0.2">
      <c r="A98" s="21"/>
      <c r="B98" s="21"/>
      <c r="C98" s="22"/>
      <c r="D98" s="49"/>
      <c r="E98" s="49"/>
      <c r="F98" s="49"/>
      <c r="G98" s="50"/>
      <c r="H98" s="50"/>
    </row>
    <row r="99" spans="1:8" ht="31.5" customHeight="1" x14ac:dyDescent="0.2">
      <c r="A99" s="1325" t="s">
        <v>150</v>
      </c>
      <c r="B99" s="1325"/>
      <c r="C99" s="1325"/>
      <c r="D99" s="49"/>
      <c r="E99" s="52" t="s">
        <v>397</v>
      </c>
      <c r="F99" s="6">
        <v>7</v>
      </c>
      <c r="G99" s="1402"/>
      <c r="H99" s="1402"/>
    </row>
    <row r="100" spans="1:8" s="24" customFormat="1" ht="11.25" x14ac:dyDescent="0.2">
      <c r="A100" s="817" t="s">
        <v>398</v>
      </c>
      <c r="B100" s="818" t="s">
        <v>96</v>
      </c>
      <c r="C100" s="818" t="s">
        <v>244</v>
      </c>
      <c r="D100" s="819" t="s">
        <v>97</v>
      </c>
      <c r="E100" s="820" t="s">
        <v>98</v>
      </c>
      <c r="F100" s="820" t="s">
        <v>99</v>
      </c>
      <c r="G100" s="820" t="s">
        <v>100</v>
      </c>
      <c r="H100" s="819" t="s">
        <v>302</v>
      </c>
    </row>
    <row r="101" spans="1:8" s="24" customFormat="1" ht="33.75" x14ac:dyDescent="0.2">
      <c r="A101" s="823" t="s">
        <v>1418</v>
      </c>
      <c r="B101" s="823">
        <v>182</v>
      </c>
      <c r="C101" s="823" t="s">
        <v>1419</v>
      </c>
      <c r="D101" s="821"/>
      <c r="E101" s="822"/>
      <c r="F101" s="822"/>
      <c r="G101" s="822"/>
      <c r="H101" s="821"/>
    </row>
    <row r="102" spans="1:8" s="24" customFormat="1" ht="11.25" customHeight="1" x14ac:dyDescent="0.2">
      <c r="A102" s="823" t="s">
        <v>5129</v>
      </c>
      <c r="B102" s="823">
        <v>3</v>
      </c>
      <c r="C102" s="823" t="s">
        <v>1420</v>
      </c>
      <c r="D102" s="821"/>
      <c r="E102" s="822"/>
      <c r="F102" s="822"/>
      <c r="G102" s="822"/>
      <c r="H102" s="821"/>
    </row>
    <row r="103" spans="1:8" s="24" customFormat="1" ht="26.25" customHeight="1" x14ac:dyDescent="0.2">
      <c r="A103" s="823" t="s">
        <v>1497</v>
      </c>
      <c r="B103" s="823">
        <v>148</v>
      </c>
      <c r="C103" s="823" t="s">
        <v>1498</v>
      </c>
      <c r="D103" s="821" t="s">
        <v>1499</v>
      </c>
      <c r="E103" s="822"/>
      <c r="F103" s="822"/>
      <c r="G103" s="822"/>
      <c r="H103" s="821"/>
    </row>
    <row r="104" spans="1:8" s="24" customFormat="1" ht="22.5" x14ac:dyDescent="0.2">
      <c r="A104" s="93" t="s">
        <v>5132</v>
      </c>
      <c r="B104" s="93">
        <v>49</v>
      </c>
      <c r="C104" s="206" t="s">
        <v>5133</v>
      </c>
      <c r="D104" s="603"/>
      <c r="E104" s="604"/>
      <c r="F104" s="604"/>
      <c r="G104" s="604"/>
      <c r="H104" s="603"/>
    </row>
    <row r="105" spans="1:8" s="24" customFormat="1" ht="11.25" customHeight="1" x14ac:dyDescent="0.2">
      <c r="A105" s="93" t="s">
        <v>5130</v>
      </c>
      <c r="B105" s="93">
        <v>150</v>
      </c>
      <c r="C105" s="206" t="s">
        <v>5131</v>
      </c>
      <c r="D105" s="18"/>
      <c r="E105" s="18"/>
      <c r="F105" s="18"/>
      <c r="G105" s="18"/>
      <c r="H105" s="18"/>
    </row>
    <row r="106" spans="1:8" s="24" customFormat="1" ht="22.5" x14ac:dyDescent="0.2">
      <c r="A106" s="18" t="s">
        <v>5134</v>
      </c>
      <c r="B106" s="18">
        <v>85</v>
      </c>
      <c r="C106" s="18" t="s">
        <v>5135</v>
      </c>
      <c r="D106" s="105"/>
      <c r="E106" s="105"/>
      <c r="F106" s="105"/>
      <c r="G106" s="105"/>
      <c r="H106" s="105"/>
    </row>
    <row r="107" spans="1:8" s="24" customFormat="1" ht="22.5" x14ac:dyDescent="0.2">
      <c r="A107" s="854" t="s">
        <v>5136</v>
      </c>
      <c r="B107" s="854">
        <v>47</v>
      </c>
      <c r="C107" s="854" t="s">
        <v>1809</v>
      </c>
      <c r="D107" s="926" t="s">
        <v>1810</v>
      </c>
      <c r="E107" s="926"/>
      <c r="F107" s="926"/>
      <c r="G107" s="926"/>
      <c r="H107" s="926"/>
    </row>
    <row r="108" spans="1:8" s="24" customFormat="1" thickBot="1" x14ac:dyDescent="0.25">
      <c r="A108" s="106" t="s">
        <v>101</v>
      </c>
      <c r="B108" s="107">
        <f>SUM(B96:B106)</f>
        <v>617</v>
      </c>
      <c r="C108" s="108">
        <f>SUM(D108:H108)</f>
        <v>0</v>
      </c>
      <c r="D108" s="109">
        <f>SUM(D96:D106)</f>
        <v>0</v>
      </c>
      <c r="E108" s="109">
        <f>SUM(E96:E106)</f>
        <v>0</v>
      </c>
      <c r="F108" s="109">
        <f>SUM(F106:F106)</f>
        <v>0</v>
      </c>
      <c r="G108" s="109">
        <f>SUM(G106:G106)</f>
        <v>0</v>
      </c>
      <c r="H108" s="110">
        <f>SUM(H106:H106)</f>
        <v>0</v>
      </c>
    </row>
    <row r="109" spans="1:8" x14ac:dyDescent="0.2">
      <c r="A109" s="21"/>
      <c r="B109" s="21"/>
      <c r="C109" s="22"/>
      <c r="D109" s="11"/>
      <c r="E109" s="11"/>
      <c r="F109" s="11"/>
    </row>
    <row r="110" spans="1:8" x14ac:dyDescent="0.2">
      <c r="A110" s="1328"/>
      <c r="B110" s="1328"/>
      <c r="C110" s="22"/>
      <c r="D110" s="1333"/>
      <c r="E110" s="1333"/>
      <c r="F110" s="11"/>
    </row>
    <row r="111" spans="1:8" s="12" customFormat="1" ht="18" customHeight="1" x14ac:dyDescent="0.2">
      <c r="A111" s="1345" t="s">
        <v>311</v>
      </c>
      <c r="B111" s="1345"/>
      <c r="C111" s="1345"/>
      <c r="D111" s="1345"/>
      <c r="E111" s="1345"/>
      <c r="F111" s="1345"/>
    </row>
    <row r="112" spans="1:8" ht="25.5" customHeight="1" thickBot="1" x14ac:dyDescent="0.25">
      <c r="A112" s="1333" t="s">
        <v>312</v>
      </c>
      <c r="B112" s="1333"/>
      <c r="C112" s="1333"/>
      <c r="D112" s="1333"/>
      <c r="E112" s="1333"/>
      <c r="F112" s="1333"/>
      <c r="G112" s="14"/>
    </row>
    <row r="113" spans="1:7" s="33" customFormat="1" ht="12" thickBot="1" x14ac:dyDescent="0.25">
      <c r="A113" s="1346" t="s">
        <v>313</v>
      </c>
      <c r="B113" s="1347"/>
      <c r="C113" s="31" t="s">
        <v>84</v>
      </c>
      <c r="D113" s="1347" t="s">
        <v>314</v>
      </c>
      <c r="E113" s="1347"/>
      <c r="F113" s="32" t="s">
        <v>315</v>
      </c>
    </row>
    <row r="114" spans="1:7" s="33" customFormat="1" ht="11.25" x14ac:dyDescent="0.2">
      <c r="A114" s="1445"/>
      <c r="B114" s="1446"/>
      <c r="C114" s="92"/>
      <c r="D114" s="1439"/>
      <c r="E114" s="1440"/>
      <c r="F114" s="210"/>
    </row>
    <row r="115" spans="1:7" s="33" customFormat="1" ht="11.25" x14ac:dyDescent="0.2">
      <c r="A115" s="1441"/>
      <c r="B115" s="1442"/>
      <c r="C115" s="34"/>
      <c r="D115" s="1443"/>
      <c r="E115" s="1444"/>
      <c r="F115" s="211"/>
    </row>
    <row r="116" spans="1:7" s="33" customFormat="1" ht="11.25" x14ac:dyDescent="0.2">
      <c r="A116" s="38"/>
      <c r="B116" s="38"/>
      <c r="C116" s="39"/>
      <c r="D116" s="40"/>
      <c r="E116" s="40"/>
      <c r="F116" s="40"/>
    </row>
    <row r="117" spans="1:7" x14ac:dyDescent="0.2">
      <c r="A117" s="1328"/>
      <c r="B117" s="1328"/>
      <c r="C117" s="22"/>
      <c r="D117" s="1333"/>
      <c r="E117" s="1333"/>
      <c r="F117" s="11"/>
    </row>
    <row r="118" spans="1:7" s="12" customFormat="1" ht="18" customHeight="1" x14ac:dyDescent="0.2">
      <c r="A118" s="1345" t="s">
        <v>248</v>
      </c>
      <c r="B118" s="1345"/>
      <c r="C118" s="1345"/>
      <c r="D118" s="1345"/>
      <c r="E118" s="1345"/>
      <c r="F118" s="1345"/>
    </row>
    <row r="119" spans="1:7" ht="27" customHeight="1" thickBot="1" x14ac:dyDescent="0.25">
      <c r="A119" s="1344" t="s">
        <v>249</v>
      </c>
      <c r="B119" s="1344"/>
      <c r="C119" s="1344"/>
      <c r="D119" s="1344"/>
      <c r="E119" s="1344"/>
      <c r="F119" s="1344"/>
      <c r="G119" s="14"/>
    </row>
    <row r="120" spans="1:7" s="33" customFormat="1" ht="12" thickBot="1" x14ac:dyDescent="0.25">
      <c r="A120" s="1346" t="s">
        <v>313</v>
      </c>
      <c r="B120" s="1347"/>
      <c r="C120" s="31" t="s">
        <v>84</v>
      </c>
      <c r="D120" s="1347" t="s">
        <v>314</v>
      </c>
      <c r="E120" s="1347"/>
      <c r="F120" s="32" t="s">
        <v>315</v>
      </c>
    </row>
    <row r="121" spans="1:7" s="33" customFormat="1" ht="11.25" x14ac:dyDescent="0.2">
      <c r="A121" s="1349"/>
      <c r="B121" s="1349"/>
      <c r="C121" s="34"/>
      <c r="D121" s="1350"/>
      <c r="E121" s="1350"/>
      <c r="F121" s="35"/>
    </row>
    <row r="122" spans="1:7" s="33" customFormat="1" ht="11.25" x14ac:dyDescent="0.2">
      <c r="A122" s="1351"/>
      <c r="B122" s="1351"/>
      <c r="C122" s="36"/>
      <c r="D122" s="1348"/>
      <c r="E122" s="1348"/>
      <c r="F122" s="37"/>
    </row>
    <row r="123" spans="1:7" x14ac:dyDescent="0.2">
      <c r="A123" s="1328"/>
      <c r="B123" s="1328"/>
      <c r="C123" s="22"/>
      <c r="D123" s="1333"/>
      <c r="E123" s="1333"/>
      <c r="F123" s="11"/>
    </row>
  </sheetData>
  <customSheetViews>
    <customSheetView guid="{BF975151-0CB7-467A-A5F2-74C18B2B8DD8}" showGridLines="0">
      <pane ySplit="1" topLeftCell="A92" activePane="bottomLeft" state="frozenSplit"/>
      <selection pane="bottomLeft" activeCell="B118" sqref="B118"/>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A43" sqref="A43:F4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3" activePane="bottomLeft" state="frozenSplit"/>
      <selection pane="bottomLeft" activeCell="A44" sqref="A44:F44"/>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83" activePane="bottomLeft" state="frozenSplit"/>
      <selection pane="bottomLeft" activeCell="A107" sqref="A10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activeCell="I33" sqref="I33"/>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53" activePane="bottomLeft" state="frozenSplit"/>
      <selection pane="bottomLeft" activeCell="H71" sqref="H71"/>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9" activePane="bottomLeft" state="frozenSplit"/>
      <selection pane="bottomLeft" activeCell="A40" sqref="A40:IV45"/>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83" activePane="bottomLeft" state="frozenSplit"/>
      <selection pane="bottomLeft" activeCell="A107" sqref="A107"/>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A43" sqref="A43:F4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89" activePane="bottomLeft" state="frozenSplit"/>
      <selection pane="bottomLeft" activeCell="H97" sqref="H97"/>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 activePane="bottomLeft" state="frozenSplit"/>
      <selection pane="bottomLeft" sqref="A1:XFD104857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A65" sqref="A65:XFD65"/>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47" activePane="bottomLeft" state="frozenSplit"/>
      <selection pane="bottomLeft" activeCell="J20" sqref="J20"/>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92" activePane="bottomLeft" state="frozenSplit"/>
      <selection pane="bottomLeft" activeCell="B118" sqref="B118"/>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sqref="A1:XFD1048576"/>
      <pageMargins left="0.25" right="0.25" top="0.25" bottom="0.25" header="0.5" footer="0.5"/>
      <pageSetup paperSize="9" orientation="portrait" r:id="rId20"/>
      <headerFooter alignWithMargins="0">
        <oddFooter>&amp;L&amp;C&amp;R</oddFooter>
      </headerFooter>
    </customSheetView>
  </customSheetViews>
  <mergeCells count="56">
    <mergeCell ref="A80:C80"/>
    <mergeCell ref="A33:F33"/>
    <mergeCell ref="A86:B86"/>
    <mergeCell ref="D86:E86"/>
    <mergeCell ref="G11:H11"/>
    <mergeCell ref="G36:H36"/>
    <mergeCell ref="A37:F37"/>
    <mergeCell ref="A36:C36"/>
    <mergeCell ref="A35:F35"/>
    <mergeCell ref="G33:H33"/>
    <mergeCell ref="A115:B115"/>
    <mergeCell ref="D115:E115"/>
    <mergeCell ref="A117:B117"/>
    <mergeCell ref="D117:E117"/>
    <mergeCell ref="D113:E113"/>
    <mergeCell ref="A114:B114"/>
    <mergeCell ref="A123:B123"/>
    <mergeCell ref="D123:E123"/>
    <mergeCell ref="A119:F119"/>
    <mergeCell ref="A118:F118"/>
    <mergeCell ref="A120:B120"/>
    <mergeCell ref="D120:E120"/>
    <mergeCell ref="D121:E121"/>
    <mergeCell ref="A121:B121"/>
    <mergeCell ref="A122:B122"/>
    <mergeCell ref="D122:E122"/>
    <mergeCell ref="C1:F1"/>
    <mergeCell ref="C10:F10"/>
    <mergeCell ref="A34:B34"/>
    <mergeCell ref="D34:E34"/>
    <mergeCell ref="A8:B8"/>
    <mergeCell ref="D8:E8"/>
    <mergeCell ref="A9:F9"/>
    <mergeCell ref="A11:F11"/>
    <mergeCell ref="A3:B3"/>
    <mergeCell ref="C3:F3"/>
    <mergeCell ref="D6:E6"/>
    <mergeCell ref="A4:B4"/>
    <mergeCell ref="C5:F5"/>
    <mergeCell ref="A6:B6"/>
    <mergeCell ref="A5:B5"/>
    <mergeCell ref="A112:F112"/>
    <mergeCell ref="D114:E114"/>
    <mergeCell ref="D110:E110"/>
    <mergeCell ref="A113:B113"/>
    <mergeCell ref="A111:F111"/>
    <mergeCell ref="A110:B110"/>
    <mergeCell ref="G99:H99"/>
    <mergeCell ref="A94:C94"/>
    <mergeCell ref="A87:C87"/>
    <mergeCell ref="G94:H94"/>
    <mergeCell ref="A93:B93"/>
    <mergeCell ref="D93:E93"/>
    <mergeCell ref="A99:C99"/>
    <mergeCell ref="A97:B97"/>
    <mergeCell ref="D97:F97"/>
  </mergeCells>
  <phoneticPr fontId="42" type="noConversion"/>
  <pageMargins left="0.25" right="0.25" top="0.25" bottom="0.25" header="0.5" footer="0.5"/>
  <pageSetup paperSize="9" orientation="portrait" r:id="rId21"/>
  <headerFooter alignWithMargins="0">
    <oddFooter>&amp;L&amp;C&amp;R</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32"/>
  <sheetViews>
    <sheetView showGridLines="0" workbookViewId="0">
      <pane ySplit="1" topLeftCell="A11" activePane="bottomLeft" state="frozen"/>
      <selection pane="bottomLeft" activeCell="G9" sqref="G9"/>
    </sheetView>
  </sheetViews>
  <sheetFormatPr defaultRowHeight="12.75" x14ac:dyDescent="0.2"/>
  <cols>
    <col min="1" max="1" width="30.42578125" style="2" customWidth="1"/>
    <col min="2" max="2" width="11.42578125" style="2" bestFit="1" customWidth="1"/>
    <col min="3" max="3" width="39.140625" style="2" customWidth="1"/>
    <col min="4" max="4" width="12.28515625" style="2" bestFit="1" customWidth="1"/>
    <col min="5" max="5" width="16.5703125" style="2" bestFit="1" customWidth="1"/>
    <col min="6" max="8" width="11.5703125" style="2" customWidth="1"/>
    <col min="9" max="9" width="12" style="2" customWidth="1"/>
  </cols>
  <sheetData>
    <row r="1" spans="1:9" s="2" customFormat="1" ht="27" customHeight="1" thickBot="1" x14ac:dyDescent="0.25">
      <c r="A1" s="94"/>
      <c r="B1" s="41"/>
      <c r="C1" s="1331" t="s">
        <v>602</v>
      </c>
      <c r="D1" s="1331"/>
      <c r="E1" s="1331"/>
      <c r="F1" s="1331"/>
      <c r="G1" s="94"/>
      <c r="H1" s="94"/>
    </row>
    <row r="2" spans="1:9" ht="13.5" thickBot="1" x14ac:dyDescent="0.25">
      <c r="A2" s="21" t="s">
        <v>78</v>
      </c>
      <c r="B2"/>
      <c r="C2" s="1447" t="s">
        <v>4297</v>
      </c>
      <c r="D2" s="1448"/>
      <c r="E2" s="1448"/>
      <c r="F2" s="1449"/>
      <c r="G2" s="94"/>
      <c r="H2" s="94"/>
    </row>
    <row r="3" spans="1:9" x14ac:dyDescent="0.2">
      <c r="A3" s="21" t="s">
        <v>79</v>
      </c>
      <c r="B3"/>
      <c r="C3" s="11" t="s">
        <v>1552</v>
      </c>
      <c r="D3"/>
      <c r="E3"/>
      <c r="F3"/>
      <c r="G3" s="94"/>
      <c r="H3" s="94"/>
    </row>
    <row r="4" spans="1:9" x14ac:dyDescent="0.2">
      <c r="A4" s="21" t="s">
        <v>80</v>
      </c>
      <c r="B4"/>
      <c r="C4" s="11" t="s">
        <v>1653</v>
      </c>
      <c r="D4"/>
      <c r="E4"/>
      <c r="F4"/>
      <c r="G4" s="94"/>
      <c r="H4" s="94"/>
    </row>
    <row r="5" spans="1:9" s="283" customFormat="1" x14ac:dyDescent="0.2">
      <c r="A5" s="269" t="s">
        <v>81</v>
      </c>
      <c r="C5" s="276">
        <v>5</v>
      </c>
      <c r="D5" s="281"/>
      <c r="F5" s="281"/>
      <c r="G5" s="267"/>
      <c r="H5" s="267"/>
      <c r="I5" s="285"/>
    </row>
    <row r="6" spans="1:9" x14ac:dyDescent="0.2">
      <c r="A6" s="269" t="s">
        <v>590</v>
      </c>
      <c r="B6"/>
      <c r="C6" s="89">
        <v>14</v>
      </c>
      <c r="D6" s="11"/>
      <c r="E6"/>
      <c r="F6" s="11"/>
      <c r="G6" s="94"/>
      <c r="H6" s="94"/>
    </row>
    <row r="7" spans="1:9" x14ac:dyDescent="0.2">
      <c r="A7" s="21" t="s">
        <v>4</v>
      </c>
      <c r="B7"/>
      <c r="C7" s="89"/>
      <c r="D7" s="11"/>
      <c r="E7"/>
      <c r="F7" s="11"/>
      <c r="G7" s="94"/>
      <c r="H7" s="94"/>
    </row>
    <row r="8" spans="1:9" x14ac:dyDescent="0.2">
      <c r="A8" s="21"/>
      <c r="B8"/>
      <c r="C8" s="89"/>
      <c r="D8" s="11"/>
      <c r="E8"/>
      <c r="F8" s="11"/>
      <c r="G8" s="94"/>
      <c r="H8" s="94"/>
    </row>
    <row r="9" spans="1:9" x14ac:dyDescent="0.2">
      <c r="A9" s="21"/>
      <c r="B9"/>
      <c r="C9" s="22"/>
      <c r="D9" s="11"/>
      <c r="E9"/>
      <c r="F9" s="11"/>
      <c r="G9" s="94"/>
      <c r="H9" s="94"/>
    </row>
    <row r="10" spans="1:9" ht="25.5" customHeight="1" x14ac:dyDescent="0.2">
      <c r="A10" s="269" t="s">
        <v>82</v>
      </c>
      <c r="B10"/>
      <c r="C10"/>
      <c r="D10"/>
      <c r="E10"/>
      <c r="F10"/>
      <c r="G10" s="94"/>
      <c r="H10" s="94"/>
    </row>
    <row r="11" spans="1:9" ht="31.5" customHeight="1" x14ac:dyDescent="0.2">
      <c r="A11" s="1" t="s">
        <v>299</v>
      </c>
      <c r="B11" s="1"/>
      <c r="C11" s="287" t="s">
        <v>359</v>
      </c>
      <c r="D11"/>
      <c r="E11"/>
      <c r="F11"/>
      <c r="G11" s="95"/>
      <c r="H11" s="95"/>
      <c r="I11" s="6"/>
    </row>
    <row r="12" spans="1:9" s="283" customFormat="1" ht="13.5" thickBot="1" x14ac:dyDescent="0.25">
      <c r="A12" s="276" t="s">
        <v>300</v>
      </c>
      <c r="G12" s="284"/>
      <c r="I12" s="285"/>
    </row>
    <row r="13" spans="1:9" ht="23.25" thickBot="1" x14ac:dyDescent="0.25">
      <c r="A13" s="3" t="s">
        <v>301</v>
      </c>
      <c r="B13" s="4" t="s">
        <v>302</v>
      </c>
      <c r="C13" s="57" t="s">
        <v>254</v>
      </c>
      <c r="D13" s="57" t="s">
        <v>303</v>
      </c>
      <c r="E13" s="5" t="s">
        <v>255</v>
      </c>
      <c r="F13" s="56"/>
      <c r="G13" s="6"/>
      <c r="H13" s="6"/>
      <c r="I13" s="6"/>
    </row>
    <row r="14" spans="1:9" ht="22.5" x14ac:dyDescent="0.2">
      <c r="A14" s="60" t="s">
        <v>360</v>
      </c>
      <c r="B14" s="60" t="s">
        <v>409</v>
      </c>
      <c r="C14" s="18" t="s">
        <v>366</v>
      </c>
      <c r="D14" s="60" t="s">
        <v>497</v>
      </c>
      <c r="E14" s="61">
        <v>41155</v>
      </c>
      <c r="F14" s="83"/>
      <c r="G14" s="8"/>
      <c r="H14" s="8"/>
      <c r="I14" s="8"/>
    </row>
    <row r="15" spans="1:9" x14ac:dyDescent="0.2">
      <c r="A15" s="60" t="s">
        <v>361</v>
      </c>
      <c r="B15" s="60" t="s">
        <v>409</v>
      </c>
      <c r="C15" s="18" t="s">
        <v>367</v>
      </c>
      <c r="D15" s="60" t="s">
        <v>330</v>
      </c>
      <c r="E15" s="61">
        <v>41155</v>
      </c>
      <c r="F15" s="83"/>
      <c r="G15" s="8"/>
      <c r="H15" s="8"/>
      <c r="I15" s="8"/>
    </row>
    <row r="16" spans="1:9" x14ac:dyDescent="0.2">
      <c r="A16" s="60" t="s">
        <v>362</v>
      </c>
      <c r="B16" s="60" t="s">
        <v>409</v>
      </c>
      <c r="C16" s="18" t="s">
        <v>368</v>
      </c>
      <c r="D16" s="60" t="s">
        <v>497</v>
      </c>
      <c r="E16" s="61">
        <v>41155</v>
      </c>
      <c r="F16" s="83"/>
      <c r="G16" s="8"/>
      <c r="H16" s="8"/>
      <c r="I16" s="8"/>
    </row>
    <row r="17" spans="1:9" x14ac:dyDescent="0.2">
      <c r="A17" s="60" t="s">
        <v>2207</v>
      </c>
      <c r="B17" s="933" t="s">
        <v>409</v>
      </c>
      <c r="C17" s="854" t="s">
        <v>2208</v>
      </c>
      <c r="D17" s="60" t="s">
        <v>330</v>
      </c>
      <c r="E17" s="1079">
        <v>45310</v>
      </c>
      <c r="F17" s="83"/>
      <c r="G17" s="8"/>
      <c r="H17" s="8"/>
      <c r="I17" s="8"/>
    </row>
    <row r="18" spans="1:9" ht="22.5" x14ac:dyDescent="0.2">
      <c r="A18" s="60" t="s">
        <v>363</v>
      </c>
      <c r="B18" s="60" t="s">
        <v>409</v>
      </c>
      <c r="C18" s="18" t="s">
        <v>369</v>
      </c>
      <c r="D18" s="60" t="s">
        <v>330</v>
      </c>
      <c r="E18" s="61">
        <v>41155</v>
      </c>
      <c r="F18" s="83"/>
      <c r="G18" s="8"/>
      <c r="H18" s="8"/>
      <c r="I18" s="8"/>
    </row>
    <row r="19" spans="1:9" x14ac:dyDescent="0.2">
      <c r="A19" s="60" t="s">
        <v>364</v>
      </c>
      <c r="B19" s="60" t="s">
        <v>409</v>
      </c>
      <c r="C19" s="18" t="s">
        <v>370</v>
      </c>
      <c r="D19" s="60" t="s">
        <v>497</v>
      </c>
      <c r="E19" s="61">
        <v>41155</v>
      </c>
      <c r="F19" s="83"/>
      <c r="G19" s="8"/>
      <c r="H19" s="8"/>
      <c r="I19" s="8"/>
    </row>
    <row r="20" spans="1:9" ht="22.5" x14ac:dyDescent="0.2">
      <c r="A20" s="60" t="s">
        <v>4278</v>
      </c>
      <c r="B20" s="60" t="s">
        <v>409</v>
      </c>
      <c r="C20" s="854" t="s">
        <v>4279</v>
      </c>
      <c r="D20" s="60" t="s">
        <v>497</v>
      </c>
      <c r="E20" s="1079">
        <v>45341</v>
      </c>
      <c r="F20" s="1211"/>
      <c r="G20" s="8"/>
      <c r="H20" s="8"/>
      <c r="I20" s="8"/>
    </row>
    <row r="21" spans="1:9" ht="22.5" x14ac:dyDescent="0.2">
      <c r="A21" s="60" t="s">
        <v>365</v>
      </c>
      <c r="B21" s="60" t="s">
        <v>50</v>
      </c>
      <c r="C21" s="18" t="s">
        <v>366</v>
      </c>
      <c r="D21" s="60" t="s">
        <v>497</v>
      </c>
      <c r="E21" s="61">
        <v>41155</v>
      </c>
      <c r="F21" s="83"/>
      <c r="G21" s="8"/>
      <c r="H21" s="8"/>
      <c r="I21" s="8"/>
    </row>
    <row r="22" spans="1:9" x14ac:dyDescent="0.2">
      <c r="A22" s="9"/>
      <c r="B22" s="9"/>
      <c r="C22" s="9"/>
      <c r="D22" s="9"/>
      <c r="E22" s="9"/>
      <c r="F22" s="10"/>
      <c r="G22" s="8"/>
      <c r="H22" s="8"/>
      <c r="I22" s="8"/>
    </row>
    <row r="23" spans="1:9" s="283" customFormat="1" ht="12.75" customHeight="1" thickBot="1" x14ac:dyDescent="0.25">
      <c r="A23" s="276" t="s">
        <v>310</v>
      </c>
      <c r="G23" s="284"/>
      <c r="I23" s="285"/>
    </row>
    <row r="24" spans="1:9" ht="13.5" thickBot="1" x14ac:dyDescent="0.25">
      <c r="A24" s="3" t="s">
        <v>301</v>
      </c>
      <c r="B24" s="4" t="s">
        <v>302</v>
      </c>
      <c r="C24" s="5" t="s">
        <v>254</v>
      </c>
      <c r="D24" s="56"/>
      <c r="E24" s="56"/>
      <c r="F24" s="6"/>
      <c r="G24" s="102"/>
      <c r="H24" s="102"/>
      <c r="I24" s="102"/>
    </row>
    <row r="25" spans="1:9" x14ac:dyDescent="0.2">
      <c r="A25" s="60"/>
      <c r="B25" s="81"/>
      <c r="C25" s="16"/>
      <c r="D25" s="62"/>
      <c r="E25" s="63"/>
      <c r="F25" s="8"/>
      <c r="G25" s="102"/>
      <c r="H25" s="102"/>
      <c r="I25" s="102"/>
    </row>
    <row r="26" spans="1:9" x14ac:dyDescent="0.2">
      <c r="A26" s="60"/>
      <c r="B26" s="81"/>
      <c r="C26" s="16"/>
      <c r="D26" s="62"/>
      <c r="E26" s="63"/>
      <c r="F26" s="8"/>
      <c r="G26" s="102"/>
      <c r="H26" s="102"/>
      <c r="I26" s="102"/>
    </row>
    <row r="27" spans="1:9" x14ac:dyDescent="0.2">
      <c r="A27" s="9"/>
      <c r="B27" s="9"/>
      <c r="C27" s="9"/>
      <c r="D27" s="9"/>
      <c r="E27" s="9"/>
      <c r="F27" s="10"/>
      <c r="G27" s="8"/>
      <c r="H27" s="8"/>
      <c r="I27" s="8"/>
    </row>
    <row r="28" spans="1:9" x14ac:dyDescent="0.2">
      <c r="A28" s="277" t="s">
        <v>284</v>
      </c>
      <c r="B28"/>
      <c r="C28"/>
      <c r="D28"/>
      <c r="E28"/>
      <c r="F28"/>
      <c r="G28" s="65"/>
      <c r="H28"/>
      <c r="I28" s="6"/>
    </row>
    <row r="29" spans="1:9" x14ac:dyDescent="0.2">
      <c r="A29" s="11"/>
      <c r="B29"/>
      <c r="C29" s="11"/>
      <c r="D29" s="11"/>
      <c r="E29"/>
      <c r="F29" s="11"/>
    </row>
    <row r="30" spans="1:9" x14ac:dyDescent="0.2">
      <c r="A30" s="11"/>
      <c r="B30"/>
      <c r="C30" s="11"/>
      <c r="D30" s="11"/>
      <c r="E30"/>
      <c r="F30" s="11"/>
      <c r="G30" s="94"/>
      <c r="H30" s="94"/>
    </row>
    <row r="31" spans="1:9" x14ac:dyDescent="0.2">
      <c r="A31" s="278" t="s">
        <v>388</v>
      </c>
      <c r="B31"/>
      <c r="C31"/>
      <c r="D31"/>
      <c r="E31"/>
      <c r="F31"/>
      <c r="G31" s="12"/>
      <c r="H31" s="12"/>
      <c r="I31" s="12"/>
    </row>
    <row r="32" spans="1:9" x14ac:dyDescent="0.2">
      <c r="A32" s="278"/>
      <c r="B32"/>
      <c r="C32"/>
      <c r="D32"/>
      <c r="E32"/>
      <c r="F32"/>
      <c r="G32" s="12"/>
      <c r="H32" s="12"/>
      <c r="I32" s="12"/>
    </row>
    <row r="33" spans="1:9" x14ac:dyDescent="0.2">
      <c r="A33" s="277" t="s">
        <v>389</v>
      </c>
      <c r="B33"/>
      <c r="C33"/>
      <c r="E33" s="13" t="s">
        <v>397</v>
      </c>
      <c r="F33" s="6">
        <f>COUNTA(Tabela6[Project])</f>
        <v>50</v>
      </c>
      <c r="G33" s="65"/>
      <c r="H33"/>
    </row>
    <row r="34" spans="1:9" s="364" customFormat="1" x14ac:dyDescent="0.2">
      <c r="A34" s="362" t="s">
        <v>4062</v>
      </c>
      <c r="B34" s="362"/>
      <c r="C34" s="362"/>
      <c r="D34" s="362"/>
      <c r="E34" s="362"/>
      <c r="F34" s="362"/>
      <c r="G34" s="363"/>
      <c r="I34" s="365"/>
    </row>
    <row r="35" spans="1:9" ht="21.75" customHeight="1" x14ac:dyDescent="0.2">
      <c r="A35" s="995" t="s">
        <v>1292</v>
      </c>
      <c r="B35" s="1011" t="s">
        <v>2155</v>
      </c>
      <c r="C35" s="995" t="s">
        <v>1293</v>
      </c>
      <c r="D35" s="995" t="s">
        <v>1294</v>
      </c>
      <c r="E35" s="995" t="s">
        <v>1295</v>
      </c>
      <c r="F35" s="56"/>
      <c r="G35" s="56"/>
      <c r="H35" s="56"/>
      <c r="I35" s="6"/>
    </row>
    <row r="36" spans="1:9" s="357" customFormat="1" ht="33.75" x14ac:dyDescent="0.2">
      <c r="A36" s="796" t="s">
        <v>1956</v>
      </c>
      <c r="B36" s="868" t="s">
        <v>1678</v>
      </c>
      <c r="C36" s="797" t="s">
        <v>1957</v>
      </c>
      <c r="D36" s="796" t="s">
        <v>1296</v>
      </c>
      <c r="E36" s="796" t="s">
        <v>1958</v>
      </c>
    </row>
    <row r="37" spans="1:9" s="357" customFormat="1" ht="33.75" x14ac:dyDescent="0.2">
      <c r="A37" s="796" t="s">
        <v>1959</v>
      </c>
      <c r="B37" s="868" t="s">
        <v>1678</v>
      </c>
      <c r="C37" s="797" t="s">
        <v>1960</v>
      </c>
      <c r="D37" s="796" t="s">
        <v>1296</v>
      </c>
      <c r="E37" s="796" t="s">
        <v>1958</v>
      </c>
    </row>
    <row r="38" spans="1:9" s="357" customFormat="1" ht="33.75" x14ac:dyDescent="0.2">
      <c r="A38" s="796" t="s">
        <v>1961</v>
      </c>
      <c r="B38" s="868" t="s">
        <v>1678</v>
      </c>
      <c r="C38" s="797" t="s">
        <v>1962</v>
      </c>
      <c r="D38" s="796" t="s">
        <v>1296</v>
      </c>
      <c r="E38" s="796" t="s">
        <v>1958</v>
      </c>
    </row>
    <row r="39" spans="1:9" s="357" customFormat="1" ht="22.5" x14ac:dyDescent="0.2">
      <c r="A39" s="796" t="s">
        <v>4207</v>
      </c>
      <c r="B39" s="868" t="s">
        <v>1678</v>
      </c>
      <c r="C39" s="797" t="s">
        <v>4208</v>
      </c>
      <c r="D39" s="796" t="s">
        <v>1296</v>
      </c>
      <c r="E39" s="796" t="s">
        <v>2592</v>
      </c>
    </row>
    <row r="40" spans="1:9" s="357" customFormat="1" ht="33.75" x14ac:dyDescent="0.2">
      <c r="A40" s="796" t="s">
        <v>1963</v>
      </c>
      <c r="B40" s="868" t="s">
        <v>1678</v>
      </c>
      <c r="C40" s="797" t="s">
        <v>1964</v>
      </c>
      <c r="D40" s="796" t="s">
        <v>1296</v>
      </c>
      <c r="E40" s="796" t="s">
        <v>1965</v>
      </c>
    </row>
    <row r="41" spans="1:9" s="357" customFormat="1" ht="33.75" x14ac:dyDescent="0.2">
      <c r="A41" s="796" t="s">
        <v>4209</v>
      </c>
      <c r="B41" s="868" t="s">
        <v>1678</v>
      </c>
      <c r="C41" s="797" t="s">
        <v>1618</v>
      </c>
      <c r="D41" s="796" t="s">
        <v>1134</v>
      </c>
      <c r="E41" s="796" t="s">
        <v>4210</v>
      </c>
    </row>
    <row r="42" spans="1:9" s="357" customFormat="1" ht="33.75" x14ac:dyDescent="0.2">
      <c r="A42" s="796" t="s">
        <v>4211</v>
      </c>
      <c r="B42" s="868" t="s">
        <v>1678</v>
      </c>
      <c r="C42" s="797" t="s">
        <v>1619</v>
      </c>
      <c r="D42" s="796" t="s">
        <v>1134</v>
      </c>
      <c r="E42" s="796" t="s">
        <v>2591</v>
      </c>
    </row>
    <row r="43" spans="1:9" s="357" customFormat="1" ht="33.75" x14ac:dyDescent="0.2">
      <c r="A43" s="796" t="s">
        <v>4212</v>
      </c>
      <c r="B43" s="868" t="s">
        <v>1678</v>
      </c>
      <c r="C43" s="797" t="s">
        <v>1967</v>
      </c>
      <c r="D43" s="796" t="s">
        <v>1134</v>
      </c>
      <c r="E43" s="796" t="s">
        <v>3954</v>
      </c>
    </row>
    <row r="44" spans="1:9" s="357" customFormat="1" ht="22.5" x14ac:dyDescent="0.2">
      <c r="A44" s="796" t="s">
        <v>4213</v>
      </c>
      <c r="B44" s="868" t="s">
        <v>1678</v>
      </c>
      <c r="C44" s="797" t="s">
        <v>4214</v>
      </c>
      <c r="D44" s="796" t="s">
        <v>1296</v>
      </c>
      <c r="E44" s="796" t="s">
        <v>2592</v>
      </c>
    </row>
    <row r="45" spans="1:9" s="357" customFormat="1" ht="22.5" x14ac:dyDescent="0.2">
      <c r="A45" s="796" t="s">
        <v>4215</v>
      </c>
      <c r="B45" s="868" t="s">
        <v>1678</v>
      </c>
      <c r="C45" s="797" t="s">
        <v>4216</v>
      </c>
      <c r="D45" s="796" t="s">
        <v>1296</v>
      </c>
      <c r="E45" s="796" t="s">
        <v>4217</v>
      </c>
    </row>
    <row r="46" spans="1:9" s="357" customFormat="1" ht="22.5" x14ac:dyDescent="0.2">
      <c r="A46" s="796" t="s">
        <v>4218</v>
      </c>
      <c r="B46" s="868" t="s">
        <v>1678</v>
      </c>
      <c r="C46" s="797" t="s">
        <v>4219</v>
      </c>
      <c r="D46" s="796" t="s">
        <v>1296</v>
      </c>
      <c r="E46" s="796" t="s">
        <v>4217</v>
      </c>
    </row>
    <row r="47" spans="1:9" s="357" customFormat="1" ht="22.5" x14ac:dyDescent="0.2">
      <c r="A47" s="796" t="s">
        <v>4220</v>
      </c>
      <c r="B47" s="868" t="s">
        <v>1678</v>
      </c>
      <c r="C47" s="797" t="s">
        <v>4221</v>
      </c>
      <c r="D47" s="796" t="s">
        <v>1329</v>
      </c>
      <c r="E47" s="796" t="s">
        <v>4222</v>
      </c>
    </row>
    <row r="48" spans="1:9" s="357" customFormat="1" ht="33.75" x14ac:dyDescent="0.2">
      <c r="A48" s="796" t="s">
        <v>4223</v>
      </c>
      <c r="B48" s="868" t="s">
        <v>1678</v>
      </c>
      <c r="C48" s="797" t="s">
        <v>4224</v>
      </c>
      <c r="D48" s="796" t="s">
        <v>1134</v>
      </c>
      <c r="E48" s="796" t="s">
        <v>4225</v>
      </c>
    </row>
    <row r="49" spans="1:5" s="357" customFormat="1" ht="22.5" x14ac:dyDescent="0.2">
      <c r="A49" s="796" t="s">
        <v>4226</v>
      </c>
      <c r="B49" s="868" t="s">
        <v>1678</v>
      </c>
      <c r="C49" s="797" t="s">
        <v>4227</v>
      </c>
      <c r="D49" s="796" t="s">
        <v>1134</v>
      </c>
      <c r="E49" s="796" t="s">
        <v>4113</v>
      </c>
    </row>
    <row r="50" spans="1:5" s="357" customFormat="1" ht="22.5" x14ac:dyDescent="0.2">
      <c r="A50" s="796" t="s">
        <v>4228</v>
      </c>
      <c r="B50" s="868" t="s">
        <v>1678</v>
      </c>
      <c r="C50" s="797" t="s">
        <v>1969</v>
      </c>
      <c r="D50" s="796" t="s">
        <v>1134</v>
      </c>
      <c r="E50" s="796" t="s">
        <v>4229</v>
      </c>
    </row>
    <row r="51" spans="1:5" s="357" customFormat="1" ht="22.5" x14ac:dyDescent="0.2">
      <c r="A51" s="796" t="s">
        <v>4230</v>
      </c>
      <c r="B51" s="868" t="s">
        <v>1678</v>
      </c>
      <c r="C51" s="797" t="s">
        <v>1969</v>
      </c>
      <c r="D51" s="796" t="s">
        <v>1134</v>
      </c>
      <c r="E51" s="796" t="s">
        <v>2739</v>
      </c>
    </row>
    <row r="52" spans="1:5" s="357" customFormat="1" ht="22.5" x14ac:dyDescent="0.2">
      <c r="A52" s="796" t="s">
        <v>1970</v>
      </c>
      <c r="B52" s="868" t="s">
        <v>1678</v>
      </c>
      <c r="C52" s="797" t="s">
        <v>1971</v>
      </c>
      <c r="D52" s="796" t="s">
        <v>1296</v>
      </c>
      <c r="E52" s="796" t="s">
        <v>1965</v>
      </c>
    </row>
    <row r="53" spans="1:5" s="357" customFormat="1" ht="22.5" x14ac:dyDescent="0.2">
      <c r="A53" s="796" t="s">
        <v>1972</v>
      </c>
      <c r="B53" s="868" t="s">
        <v>1678</v>
      </c>
      <c r="C53" s="797" t="s">
        <v>1973</v>
      </c>
      <c r="D53" s="796" t="s">
        <v>1296</v>
      </c>
      <c r="E53" s="796" t="s">
        <v>1974</v>
      </c>
    </row>
    <row r="54" spans="1:5" s="357" customFormat="1" ht="22.5" x14ac:dyDescent="0.2">
      <c r="A54" s="796" t="s">
        <v>1975</v>
      </c>
      <c r="B54" s="868" t="s">
        <v>1678</v>
      </c>
      <c r="C54" s="797" t="s">
        <v>1976</v>
      </c>
      <c r="D54" s="796" t="s">
        <v>1296</v>
      </c>
      <c r="E54" s="796" t="s">
        <v>1965</v>
      </c>
    </row>
    <row r="55" spans="1:5" s="357" customFormat="1" ht="22.5" x14ac:dyDescent="0.2">
      <c r="A55" s="796" t="s">
        <v>4231</v>
      </c>
      <c r="B55" s="868" t="s">
        <v>1678</v>
      </c>
      <c r="C55" s="797" t="s">
        <v>1976</v>
      </c>
      <c r="D55" s="796" t="s">
        <v>1296</v>
      </c>
      <c r="E55" s="796" t="s">
        <v>4232</v>
      </c>
    </row>
    <row r="56" spans="1:5" s="357" customFormat="1" ht="45" x14ac:dyDescent="0.2">
      <c r="A56" s="796" t="s">
        <v>4233</v>
      </c>
      <c r="B56" s="868" t="s">
        <v>1678</v>
      </c>
      <c r="C56" s="797" t="s">
        <v>1977</v>
      </c>
      <c r="D56" s="796" t="s">
        <v>1296</v>
      </c>
      <c r="E56" s="796" t="s">
        <v>1833</v>
      </c>
    </row>
    <row r="57" spans="1:5" s="357" customFormat="1" ht="45" x14ac:dyDescent="0.2">
      <c r="A57" s="796" t="s">
        <v>4234</v>
      </c>
      <c r="B57" s="868" t="s">
        <v>1678</v>
      </c>
      <c r="C57" s="797" t="s">
        <v>4235</v>
      </c>
      <c r="D57" s="796" t="s">
        <v>1134</v>
      </c>
      <c r="E57" s="796" t="s">
        <v>2590</v>
      </c>
    </row>
    <row r="58" spans="1:5" s="357" customFormat="1" ht="45" x14ac:dyDescent="0.2">
      <c r="A58" s="796" t="s">
        <v>4236</v>
      </c>
      <c r="B58" s="868" t="s">
        <v>1678</v>
      </c>
      <c r="C58" s="797" t="s">
        <v>4237</v>
      </c>
      <c r="D58" s="796" t="s">
        <v>1134</v>
      </c>
      <c r="E58" s="796" t="s">
        <v>4238</v>
      </c>
    </row>
    <row r="59" spans="1:5" s="357" customFormat="1" ht="45" x14ac:dyDescent="0.2">
      <c r="A59" s="796" t="s">
        <v>4239</v>
      </c>
      <c r="B59" s="868" t="s">
        <v>1678</v>
      </c>
      <c r="C59" s="797" t="s">
        <v>4240</v>
      </c>
      <c r="D59" s="796" t="s">
        <v>1134</v>
      </c>
      <c r="E59" s="796" t="s">
        <v>4113</v>
      </c>
    </row>
    <row r="60" spans="1:5" s="357" customFormat="1" ht="45" x14ac:dyDescent="0.2">
      <c r="A60" s="796" t="s">
        <v>4241</v>
      </c>
      <c r="B60" s="868" t="s">
        <v>1678</v>
      </c>
      <c r="C60" s="797" t="s">
        <v>1980</v>
      </c>
      <c r="D60" s="796" t="s">
        <v>1134</v>
      </c>
      <c r="E60" s="796" t="s">
        <v>4242</v>
      </c>
    </row>
    <row r="61" spans="1:5" s="357" customFormat="1" ht="45" x14ac:dyDescent="0.2">
      <c r="A61" s="796" t="s">
        <v>1981</v>
      </c>
      <c r="B61" s="868" t="s">
        <v>1678</v>
      </c>
      <c r="C61" s="797" t="s">
        <v>4243</v>
      </c>
      <c r="D61" s="796" t="s">
        <v>1296</v>
      </c>
      <c r="E61" s="796" t="s">
        <v>1833</v>
      </c>
    </row>
    <row r="62" spans="1:5" s="357" customFormat="1" ht="45" x14ac:dyDescent="0.2">
      <c r="A62" s="796" t="s">
        <v>1361</v>
      </c>
      <c r="B62" s="868" t="s">
        <v>1678</v>
      </c>
      <c r="C62" s="797" t="s">
        <v>1620</v>
      </c>
      <c r="D62" s="796" t="s">
        <v>1296</v>
      </c>
      <c r="E62" s="796" t="s">
        <v>1362</v>
      </c>
    </row>
    <row r="63" spans="1:5" s="357" customFormat="1" ht="45" x14ac:dyDescent="0.2">
      <c r="A63" s="796" t="s">
        <v>4244</v>
      </c>
      <c r="B63" s="868" t="s">
        <v>1678</v>
      </c>
      <c r="C63" s="797" t="s">
        <v>1982</v>
      </c>
      <c r="D63" s="796" t="s">
        <v>1134</v>
      </c>
      <c r="E63" s="796" t="s">
        <v>3948</v>
      </c>
    </row>
    <row r="64" spans="1:5" s="357" customFormat="1" ht="45" x14ac:dyDescent="0.2">
      <c r="A64" s="796" t="s">
        <v>4245</v>
      </c>
      <c r="B64" s="868" t="s">
        <v>1678</v>
      </c>
      <c r="C64" s="797" t="s">
        <v>4246</v>
      </c>
      <c r="D64" s="796" t="s">
        <v>1296</v>
      </c>
      <c r="E64" s="796" t="s">
        <v>4247</v>
      </c>
    </row>
    <row r="65" spans="1:5" s="357" customFormat="1" ht="22.5" x14ac:dyDescent="0.2">
      <c r="A65" s="796" t="s">
        <v>4248</v>
      </c>
      <c r="B65" s="868" t="s">
        <v>1678</v>
      </c>
      <c r="C65" s="797" t="s">
        <v>4249</v>
      </c>
      <c r="D65" s="796" t="s">
        <v>1134</v>
      </c>
      <c r="E65" s="796" t="s">
        <v>2706</v>
      </c>
    </row>
    <row r="66" spans="1:5" s="357" customFormat="1" ht="22.5" x14ac:dyDescent="0.2">
      <c r="A66" s="796" t="s">
        <v>4250</v>
      </c>
      <c r="B66" s="868" t="s">
        <v>1678</v>
      </c>
      <c r="C66" s="797" t="s">
        <v>1984</v>
      </c>
      <c r="D66" s="796" t="s">
        <v>1134</v>
      </c>
      <c r="E66" s="796" t="s">
        <v>2647</v>
      </c>
    </row>
    <row r="67" spans="1:5" s="357" customFormat="1" ht="22.5" x14ac:dyDescent="0.2">
      <c r="A67" s="796" t="s">
        <v>4251</v>
      </c>
      <c r="B67" s="868" t="s">
        <v>1678</v>
      </c>
      <c r="C67" s="797" t="s">
        <v>4252</v>
      </c>
      <c r="D67" s="796" t="s">
        <v>1134</v>
      </c>
      <c r="E67" s="796" t="s">
        <v>4113</v>
      </c>
    </row>
    <row r="68" spans="1:5" s="357" customFormat="1" ht="22.5" x14ac:dyDescent="0.2">
      <c r="A68" s="796" t="s">
        <v>1985</v>
      </c>
      <c r="B68" s="868" t="s">
        <v>1678</v>
      </c>
      <c r="C68" s="797" t="s">
        <v>1986</v>
      </c>
      <c r="D68" s="796" t="s">
        <v>1296</v>
      </c>
      <c r="E68" s="796" t="s">
        <v>1983</v>
      </c>
    </row>
    <row r="69" spans="1:5" s="357" customFormat="1" ht="22.5" x14ac:dyDescent="0.2">
      <c r="A69" s="796" t="s">
        <v>4253</v>
      </c>
      <c r="B69" s="868" t="s">
        <v>1678</v>
      </c>
      <c r="C69" s="797" t="s">
        <v>4254</v>
      </c>
      <c r="D69" s="796" t="s">
        <v>1296</v>
      </c>
      <c r="E69" s="796" t="s">
        <v>3951</v>
      </c>
    </row>
    <row r="70" spans="1:5" s="357" customFormat="1" ht="22.5" x14ac:dyDescent="0.2">
      <c r="A70" s="927" t="s">
        <v>1987</v>
      </c>
      <c r="B70" s="868" t="s">
        <v>1678</v>
      </c>
      <c r="C70" s="928" t="s">
        <v>1363</v>
      </c>
      <c r="D70" s="927" t="s">
        <v>1134</v>
      </c>
      <c r="E70" s="927" t="s">
        <v>2180</v>
      </c>
    </row>
    <row r="71" spans="1:5" s="357" customFormat="1" ht="33.75" x14ac:dyDescent="0.2">
      <c r="A71" s="774" t="s">
        <v>4255</v>
      </c>
      <c r="B71" s="868" t="s">
        <v>1678</v>
      </c>
      <c r="C71" s="795" t="s">
        <v>4256</v>
      </c>
      <c r="D71" s="774" t="s">
        <v>1296</v>
      </c>
      <c r="E71" s="774" t="s">
        <v>4257</v>
      </c>
    </row>
    <row r="72" spans="1:5" s="357" customFormat="1" ht="33.75" x14ac:dyDescent="0.2">
      <c r="A72" s="774" t="s">
        <v>4258</v>
      </c>
      <c r="B72" s="868" t="s">
        <v>1678</v>
      </c>
      <c r="C72" s="795" t="s">
        <v>4259</v>
      </c>
      <c r="D72" s="774" t="s">
        <v>1296</v>
      </c>
      <c r="E72" s="774" t="s">
        <v>1989</v>
      </c>
    </row>
    <row r="73" spans="1:5" s="357" customFormat="1" ht="33.75" x14ac:dyDescent="0.2">
      <c r="A73" s="774" t="s">
        <v>4260</v>
      </c>
      <c r="B73" s="868" t="s">
        <v>1678</v>
      </c>
      <c r="C73" s="795" t="s">
        <v>4261</v>
      </c>
      <c r="D73" s="774" t="s">
        <v>1296</v>
      </c>
      <c r="E73" s="774" t="s">
        <v>4262</v>
      </c>
    </row>
    <row r="74" spans="1:5" s="357" customFormat="1" ht="33.75" x14ac:dyDescent="0.2">
      <c r="A74" s="774" t="s">
        <v>4263</v>
      </c>
      <c r="B74" s="868" t="s">
        <v>1678</v>
      </c>
      <c r="C74" s="795" t="s">
        <v>4264</v>
      </c>
      <c r="D74" s="774" t="s">
        <v>1296</v>
      </c>
      <c r="E74" s="774" t="s">
        <v>4262</v>
      </c>
    </row>
    <row r="75" spans="1:5" s="357" customFormat="1" ht="33.75" x14ac:dyDescent="0.2">
      <c r="A75" s="774" t="s">
        <v>1990</v>
      </c>
      <c r="B75" s="868" t="s">
        <v>1678</v>
      </c>
      <c r="C75" s="795" t="s">
        <v>1991</v>
      </c>
      <c r="D75" s="774" t="s">
        <v>1296</v>
      </c>
      <c r="E75" s="774" t="s">
        <v>1974</v>
      </c>
    </row>
    <row r="76" spans="1:5" s="357" customFormat="1" ht="33.75" x14ac:dyDescent="0.2">
      <c r="A76" s="774" t="s">
        <v>4265</v>
      </c>
      <c r="B76" s="868" t="s">
        <v>1678</v>
      </c>
      <c r="C76" s="795" t="s">
        <v>4266</v>
      </c>
      <c r="D76" s="774" t="s">
        <v>1296</v>
      </c>
      <c r="E76" s="774" t="s">
        <v>4232</v>
      </c>
    </row>
    <row r="77" spans="1:5" s="357" customFormat="1" ht="45" x14ac:dyDescent="0.2">
      <c r="A77" s="774" t="s">
        <v>1621</v>
      </c>
      <c r="B77" s="868" t="s">
        <v>1678</v>
      </c>
      <c r="C77" s="795" t="s">
        <v>1992</v>
      </c>
      <c r="D77" s="774" t="s">
        <v>1296</v>
      </c>
      <c r="E77" s="774" t="s">
        <v>1622</v>
      </c>
    </row>
    <row r="78" spans="1:5" s="357" customFormat="1" ht="45" x14ac:dyDescent="0.2">
      <c r="A78" s="1009" t="s">
        <v>4267</v>
      </c>
      <c r="B78" s="868" t="s">
        <v>1678</v>
      </c>
      <c r="C78" s="1008" t="s">
        <v>4268</v>
      </c>
      <c r="D78" s="1009" t="s">
        <v>1296</v>
      </c>
      <c r="E78" s="1009" t="s">
        <v>4269</v>
      </c>
    </row>
    <row r="79" spans="1:5" s="357" customFormat="1" ht="45" x14ac:dyDescent="0.2">
      <c r="A79" s="773" t="s">
        <v>1623</v>
      </c>
      <c r="B79" s="868" t="s">
        <v>1678</v>
      </c>
      <c r="C79" s="1032" t="s">
        <v>4270</v>
      </c>
      <c r="D79" s="773" t="s">
        <v>1296</v>
      </c>
      <c r="E79" s="773" t="s">
        <v>1579</v>
      </c>
    </row>
    <row r="80" spans="1:5" s="357" customFormat="1" ht="45" x14ac:dyDescent="0.2">
      <c r="A80" s="773" t="s">
        <v>1624</v>
      </c>
      <c r="B80" s="868" t="s">
        <v>1678</v>
      </c>
      <c r="C80" s="1032" t="s">
        <v>1625</v>
      </c>
      <c r="D80" s="773" t="s">
        <v>1296</v>
      </c>
      <c r="E80" s="773" t="s">
        <v>1579</v>
      </c>
    </row>
    <row r="81" spans="1:9" s="357" customFormat="1" ht="45" x14ac:dyDescent="0.2">
      <c r="A81" s="773" t="s">
        <v>1993</v>
      </c>
      <c r="B81" s="868" t="s">
        <v>1678</v>
      </c>
      <c r="C81" s="1032" t="s">
        <v>1994</v>
      </c>
      <c r="D81" s="773" t="s">
        <v>1296</v>
      </c>
      <c r="E81" s="773" t="s">
        <v>1995</v>
      </c>
    </row>
    <row r="82" spans="1:9" s="357" customFormat="1" ht="22.5" x14ac:dyDescent="0.2">
      <c r="A82" s="773" t="s">
        <v>4271</v>
      </c>
      <c r="B82" s="868" t="s">
        <v>1678</v>
      </c>
      <c r="C82" s="1032" t="s">
        <v>4272</v>
      </c>
      <c r="D82" s="773" t="s">
        <v>1134</v>
      </c>
      <c r="E82" s="773" t="s">
        <v>4273</v>
      </c>
    </row>
    <row r="83" spans="1:9" s="357" customFormat="1" ht="22.5" x14ac:dyDescent="0.2">
      <c r="A83" s="773" t="s">
        <v>1996</v>
      </c>
      <c r="B83" s="868" t="s">
        <v>1678</v>
      </c>
      <c r="C83" s="1032" t="s">
        <v>1997</v>
      </c>
      <c r="D83" s="773" t="s">
        <v>1296</v>
      </c>
      <c r="E83" s="773" t="s">
        <v>1983</v>
      </c>
    </row>
    <row r="84" spans="1:9" s="357" customFormat="1" ht="33.75" x14ac:dyDescent="0.2">
      <c r="A84" s="773" t="s">
        <v>4274</v>
      </c>
      <c r="B84" s="868" t="s">
        <v>1678</v>
      </c>
      <c r="C84" s="1032" t="s">
        <v>4275</v>
      </c>
      <c r="D84" s="773" t="s">
        <v>1296</v>
      </c>
      <c r="E84" s="773" t="s">
        <v>4276</v>
      </c>
    </row>
    <row r="85" spans="1:9" s="357" customFormat="1" ht="45" x14ac:dyDescent="0.2">
      <c r="A85" s="1209" t="s">
        <v>1626</v>
      </c>
      <c r="B85" s="868" t="s">
        <v>1678</v>
      </c>
      <c r="C85" s="1210" t="s">
        <v>4277</v>
      </c>
      <c r="D85" s="1209" t="s">
        <v>1296</v>
      </c>
      <c r="E85" s="1209" t="s">
        <v>1627</v>
      </c>
    </row>
    <row r="86" spans="1:9" s="357" customFormat="1" ht="11.25" x14ac:dyDescent="0.2">
      <c r="A86" s="947"/>
      <c r="B86" s="929"/>
      <c r="D86" s="947"/>
      <c r="E86" s="947"/>
    </row>
    <row r="87" spans="1:9" s="357" customFormat="1" ht="11.25" x14ac:dyDescent="0.2">
      <c r="A87" s="947"/>
      <c r="B87" s="929"/>
      <c r="D87" s="947"/>
      <c r="E87" s="947"/>
    </row>
    <row r="88" spans="1:9" ht="13.5" thickBot="1" x14ac:dyDescent="0.25">
      <c r="A88" s="91" t="s">
        <v>95</v>
      </c>
      <c r="B88"/>
      <c r="C88"/>
      <c r="D88" s="115"/>
      <c r="E88" s="52" t="s">
        <v>397</v>
      </c>
      <c r="F88" s="6">
        <f>+COUNT(B90:B92)</f>
        <v>0</v>
      </c>
      <c r="G88" s="14"/>
    </row>
    <row r="89" spans="1:9" ht="13.5" thickBot="1" x14ac:dyDescent="0.25">
      <c r="A89" s="3" t="s">
        <v>398</v>
      </c>
      <c r="B89" s="15" t="s">
        <v>96</v>
      </c>
      <c r="C89" s="15" t="s">
        <v>83</v>
      </c>
      <c r="D89" s="42" t="s">
        <v>97</v>
      </c>
      <c r="E89" s="43" t="s">
        <v>98</v>
      </c>
      <c r="F89" s="43" t="s">
        <v>99</v>
      </c>
      <c r="G89" s="43" t="s">
        <v>100</v>
      </c>
      <c r="H89" s="44" t="s">
        <v>302</v>
      </c>
      <c r="I89" s="23"/>
    </row>
    <row r="90" spans="1:9" x14ac:dyDescent="0.2">
      <c r="A90" s="216"/>
      <c r="B90" s="216"/>
      <c r="C90" s="216"/>
      <c r="D90" s="45"/>
      <c r="E90" s="45"/>
      <c r="F90" s="45"/>
      <c r="G90" s="45"/>
      <c r="H90" s="45"/>
      <c r="I90" s="24"/>
    </row>
    <row r="91" spans="1:9" x14ac:dyDescent="0.2">
      <c r="A91" s="18"/>
      <c r="B91" s="18"/>
      <c r="C91" s="18"/>
      <c r="D91" s="45"/>
      <c r="E91" s="45"/>
      <c r="F91" s="45"/>
      <c r="G91" s="45"/>
      <c r="H91" s="45"/>
      <c r="I91" s="24"/>
    </row>
    <row r="92" spans="1:9" ht="13.5" thickBot="1" x14ac:dyDescent="0.25">
      <c r="A92" s="25"/>
      <c r="B92" s="25"/>
      <c r="C92" s="25"/>
      <c r="D92" s="45"/>
      <c r="E92" s="45"/>
      <c r="F92" s="45"/>
      <c r="G92" s="45"/>
      <c r="H92" s="45"/>
      <c r="I92" s="24"/>
    </row>
    <row r="93" spans="1:9" ht="13.5" thickBot="1" x14ac:dyDescent="0.25">
      <c r="A93" s="26" t="s">
        <v>101</v>
      </c>
      <c r="B93" s="27">
        <f>SUM(B91:B92)</f>
        <v>0</v>
      </c>
      <c r="C93" s="55">
        <f>SUM(D93:H93)</f>
        <v>0</v>
      </c>
      <c r="D93" s="46"/>
      <c r="E93" s="46"/>
      <c r="F93" s="46"/>
      <c r="G93" s="46"/>
      <c r="H93" s="47"/>
      <c r="I93" s="24"/>
    </row>
    <row r="94" spans="1:9" x14ac:dyDescent="0.2">
      <c r="A94" s="23"/>
      <c r="B94" s="24"/>
      <c r="C94" s="23"/>
      <c r="D94" s="48"/>
      <c r="E94" s="48"/>
      <c r="F94" s="48"/>
      <c r="G94" s="48"/>
      <c r="H94" s="48"/>
      <c r="I94" s="24"/>
    </row>
    <row r="95" spans="1:9" x14ac:dyDescent="0.2">
      <c r="A95" s="21"/>
      <c r="B95"/>
      <c r="C95" s="22"/>
      <c r="D95" s="49"/>
      <c r="E95"/>
      <c r="F95" s="49"/>
      <c r="G95" s="50"/>
      <c r="H95" s="50"/>
    </row>
    <row r="96" spans="1:9" ht="13.5" thickBot="1" x14ac:dyDescent="0.25">
      <c r="A96" s="280" t="s">
        <v>73</v>
      </c>
      <c r="B96"/>
      <c r="C96"/>
      <c r="D96" s="51"/>
      <c r="E96" s="52" t="s">
        <v>397</v>
      </c>
      <c r="F96" s="6">
        <f>+COUNT(B98:B100)</f>
        <v>0</v>
      </c>
      <c r="G96" s="53"/>
      <c r="H96" s="50"/>
    </row>
    <row r="97" spans="1:9" ht="13.5" thickBot="1" x14ac:dyDescent="0.25">
      <c r="A97" s="3" t="s">
        <v>398</v>
      </c>
      <c r="B97" s="15" t="s">
        <v>96</v>
      </c>
      <c r="C97" s="15" t="s">
        <v>83</v>
      </c>
      <c r="D97" s="42" t="s">
        <v>97</v>
      </c>
      <c r="E97" s="43" t="s">
        <v>98</v>
      </c>
      <c r="F97" s="43" t="s">
        <v>99</v>
      </c>
      <c r="G97" s="43" t="s">
        <v>100</v>
      </c>
      <c r="H97" s="44" t="s">
        <v>302</v>
      </c>
      <c r="I97" s="23"/>
    </row>
    <row r="98" spans="1:9" x14ac:dyDescent="0.2">
      <c r="A98" s="16"/>
      <c r="B98" s="16"/>
      <c r="C98" s="16"/>
      <c r="D98" s="45"/>
      <c r="E98" s="45"/>
      <c r="F98" s="45"/>
      <c r="G98" s="45"/>
      <c r="H98" s="45"/>
      <c r="I98" s="24"/>
    </row>
    <row r="99" spans="1:9" x14ac:dyDescent="0.2">
      <c r="A99" s="18"/>
      <c r="B99" s="18"/>
      <c r="C99" s="18"/>
      <c r="D99" s="45"/>
      <c r="E99" s="45"/>
      <c r="F99" s="45"/>
      <c r="G99" s="45"/>
      <c r="H99" s="45"/>
      <c r="I99" s="24"/>
    </row>
    <row r="100" spans="1:9" ht="13.5" thickBot="1" x14ac:dyDescent="0.25">
      <c r="A100" s="25"/>
      <c r="B100" s="25"/>
      <c r="C100" s="25"/>
      <c r="D100" s="45"/>
      <c r="E100" s="45"/>
      <c r="F100" s="45"/>
      <c r="G100" s="45"/>
      <c r="H100" s="45"/>
      <c r="I100" s="24"/>
    </row>
    <row r="101" spans="1:9" ht="13.5" thickBot="1" x14ac:dyDescent="0.25">
      <c r="A101" s="26" t="s">
        <v>101</v>
      </c>
      <c r="B101" s="27">
        <f>SUM(B98:B100)</f>
        <v>0</v>
      </c>
      <c r="C101" s="55">
        <f>SUM(D101:H101)</f>
        <v>0</v>
      </c>
      <c r="D101" s="46"/>
      <c r="E101" s="46"/>
      <c r="F101" s="46"/>
      <c r="G101" s="46"/>
      <c r="H101" s="47"/>
      <c r="I101" s="24"/>
    </row>
    <row r="102" spans="1:9" x14ac:dyDescent="0.2">
      <c r="A102" s="23"/>
      <c r="B102" s="24"/>
      <c r="C102" s="23"/>
      <c r="D102" s="48"/>
      <c r="E102" s="48"/>
      <c r="F102" s="48"/>
      <c r="G102" s="48"/>
      <c r="H102" s="48"/>
      <c r="I102" s="24"/>
    </row>
    <row r="103" spans="1:9" x14ac:dyDescent="0.2">
      <c r="A103" s="21"/>
      <c r="B103"/>
      <c r="C103" s="22"/>
      <c r="D103" s="49"/>
      <c r="E103"/>
      <c r="F103" s="49"/>
      <c r="G103" s="50"/>
      <c r="H103" s="50"/>
    </row>
    <row r="104" spans="1:9" ht="13.5" thickBot="1" x14ac:dyDescent="0.25">
      <c r="A104" s="91" t="s">
        <v>242</v>
      </c>
      <c r="B104"/>
      <c r="C104"/>
      <c r="D104" s="54"/>
      <c r="E104" s="52" t="s">
        <v>397</v>
      </c>
      <c r="F104" s="6">
        <f>+COUNT(B106:B108)</f>
        <v>0</v>
      </c>
      <c r="G104" s="245"/>
      <c r="H104"/>
    </row>
    <row r="105" spans="1:9" ht="13.5" thickBot="1" x14ac:dyDescent="0.25">
      <c r="A105" s="3" t="s">
        <v>398</v>
      </c>
      <c r="B105" s="15" t="s">
        <v>96</v>
      </c>
      <c r="C105" s="15" t="s">
        <v>83</v>
      </c>
      <c r="D105" s="42" t="s">
        <v>97</v>
      </c>
      <c r="E105" s="43" t="s">
        <v>98</v>
      </c>
      <c r="F105" s="43" t="s">
        <v>99</v>
      </c>
      <c r="G105" s="43" t="s">
        <v>100</v>
      </c>
      <c r="H105" s="44" t="s">
        <v>302</v>
      </c>
      <c r="I105" s="23"/>
    </row>
    <row r="106" spans="1:9" x14ac:dyDescent="0.2">
      <c r="A106" s="18"/>
      <c r="B106" s="19"/>
      <c r="C106" s="96"/>
      <c r="D106" s="45"/>
      <c r="E106" s="45"/>
      <c r="F106" s="45"/>
      <c r="G106" s="45"/>
      <c r="H106" s="45"/>
      <c r="I106" s="24"/>
    </row>
    <row r="107" spans="1:9" x14ac:dyDescent="0.2">
      <c r="A107" s="25"/>
      <c r="B107" s="117"/>
      <c r="C107" s="72"/>
      <c r="D107" s="45"/>
      <c r="E107" s="45"/>
      <c r="F107" s="45"/>
      <c r="G107" s="45"/>
      <c r="H107" s="45"/>
      <c r="I107" s="24"/>
    </row>
    <row r="108" spans="1:9" ht="13.5" thickBot="1" x14ac:dyDescent="0.25">
      <c r="A108" s="261"/>
      <c r="B108" s="262"/>
      <c r="C108" s="263"/>
      <c r="D108" s="264"/>
      <c r="E108" s="264"/>
      <c r="F108" s="264"/>
      <c r="G108" s="264"/>
      <c r="H108" s="264"/>
      <c r="I108" s="24"/>
    </row>
    <row r="109" spans="1:9" ht="13.5" thickBot="1" x14ac:dyDescent="0.25">
      <c r="A109" s="26" t="s">
        <v>101</v>
      </c>
      <c r="B109" s="27">
        <f>SUM(B106:B108)</f>
        <v>0</v>
      </c>
      <c r="C109" s="55">
        <f>SUM(D109:H109)</f>
        <v>0</v>
      </c>
      <c r="D109" s="46">
        <f>SUM(D106:D108)</f>
        <v>0</v>
      </c>
      <c r="E109" s="46">
        <f>SUM(E106:E108)</f>
        <v>0</v>
      </c>
      <c r="F109" s="46">
        <f>SUM(F106:F108)</f>
        <v>0</v>
      </c>
      <c r="G109" s="46">
        <f>SUM(G106:G108)</f>
        <v>0</v>
      </c>
      <c r="H109" s="47">
        <f>SUM(H106:H108)</f>
        <v>0</v>
      </c>
      <c r="I109" s="24"/>
    </row>
    <row r="110" spans="1:9" x14ac:dyDescent="0.2">
      <c r="A110" s="21"/>
      <c r="B110"/>
      <c r="C110" s="20"/>
      <c r="D110" s="246"/>
      <c r="E110"/>
      <c r="F110"/>
      <c r="G110" s="50"/>
      <c r="H110" s="50"/>
      <c r="I110" s="24"/>
    </row>
    <row r="111" spans="1:9" x14ac:dyDescent="0.2">
      <c r="A111" s="21"/>
      <c r="B111" s="21"/>
      <c r="C111" s="22"/>
      <c r="D111" s="49"/>
      <c r="E111" s="49"/>
      <c r="F111" s="49"/>
      <c r="G111" s="50"/>
      <c r="H111" s="50"/>
      <c r="I111" s="24"/>
    </row>
    <row r="112" spans="1:9" ht="13.5" thickBot="1" x14ac:dyDescent="0.25">
      <c r="A112" s="91" t="s">
        <v>243</v>
      </c>
      <c r="B112"/>
      <c r="C112"/>
      <c r="D112" s="49"/>
      <c r="E112" s="52" t="s">
        <v>397</v>
      </c>
      <c r="F112" s="6">
        <f>+COUNT(B114:B116)</f>
        <v>0</v>
      </c>
      <c r="G112" s="245"/>
      <c r="H112"/>
      <c r="I112" s="24"/>
    </row>
    <row r="113" spans="1:9" x14ac:dyDescent="0.2">
      <c r="A113" s="66" t="s">
        <v>398</v>
      </c>
      <c r="B113" s="239" t="s">
        <v>96</v>
      </c>
      <c r="C113" s="68" t="s">
        <v>244</v>
      </c>
      <c r="D113" s="124" t="s">
        <v>97</v>
      </c>
      <c r="E113" s="125" t="s">
        <v>98</v>
      </c>
      <c r="F113" s="125" t="s">
        <v>99</v>
      </c>
      <c r="G113" s="125" t="s">
        <v>100</v>
      </c>
      <c r="H113" s="126" t="s">
        <v>302</v>
      </c>
      <c r="I113" s="24"/>
    </row>
    <row r="114" spans="1:9" x14ac:dyDescent="0.2">
      <c r="A114" s="212"/>
      <c r="B114" s="212"/>
      <c r="C114" s="212"/>
      <c r="D114" s="105"/>
      <c r="E114" s="105"/>
      <c r="F114" s="105"/>
      <c r="G114" s="105"/>
      <c r="H114" s="105"/>
      <c r="I114" s="24"/>
    </row>
    <row r="115" spans="1:9" x14ac:dyDescent="0.2">
      <c r="A115" s="341"/>
      <c r="B115" s="366"/>
      <c r="C115" s="206"/>
      <c r="D115" s="105"/>
      <c r="E115" s="105"/>
      <c r="F115" s="105"/>
      <c r="G115" s="105"/>
      <c r="H115" s="105"/>
      <c r="I115" s="24"/>
    </row>
    <row r="116" spans="1:9" ht="13.5" thickBot="1" x14ac:dyDescent="0.25">
      <c r="A116" s="341"/>
      <c r="B116" s="366"/>
      <c r="C116" s="18"/>
      <c r="D116" s="105"/>
      <c r="E116" s="105"/>
      <c r="F116" s="105"/>
      <c r="G116" s="105"/>
      <c r="H116" s="105"/>
      <c r="I116" s="24"/>
    </row>
    <row r="117" spans="1:9" ht="13.5" thickBot="1" x14ac:dyDescent="0.25">
      <c r="A117" s="26" t="s">
        <v>101</v>
      </c>
      <c r="B117" s="27">
        <f>SUM(B114:B116)</f>
        <v>0</v>
      </c>
      <c r="C117" s="55">
        <f>SUM(D117:H117)</f>
        <v>0</v>
      </c>
      <c r="D117" s="46">
        <f>SUM(D114:D116)</f>
        <v>0</v>
      </c>
      <c r="E117" s="46">
        <f>SUM(E114:E116)</f>
        <v>0</v>
      </c>
      <c r="F117" s="46">
        <f>SUM(F114:F116)</f>
        <v>0</v>
      </c>
      <c r="G117" s="46">
        <f>SUM(G114:G116)</f>
        <v>0</v>
      </c>
      <c r="H117" s="47">
        <f>SUM(H114:H116)</f>
        <v>0</v>
      </c>
      <c r="I117" s="24"/>
    </row>
    <row r="118" spans="1:9" x14ac:dyDescent="0.2">
      <c r="A118" s="21"/>
      <c r="B118" s="21"/>
      <c r="C118" s="22"/>
      <c r="D118" s="11"/>
      <c r="E118" s="11"/>
      <c r="F118" s="11"/>
    </row>
    <row r="119" spans="1:9" x14ac:dyDescent="0.2">
      <c r="A119" s="21"/>
      <c r="B119"/>
      <c r="C119" s="22"/>
      <c r="D119" s="11"/>
      <c r="E119"/>
      <c r="F119" s="11"/>
    </row>
    <row r="120" spans="1:9" x14ac:dyDescent="0.2">
      <c r="A120" s="278" t="s">
        <v>311</v>
      </c>
      <c r="B120"/>
      <c r="C120"/>
      <c r="D120"/>
      <c r="E120"/>
      <c r="F120"/>
      <c r="G120" s="12"/>
      <c r="H120" s="12"/>
      <c r="I120" s="12"/>
    </row>
    <row r="121" spans="1:9" ht="13.5" thickBot="1" x14ac:dyDescent="0.25">
      <c r="A121" s="281" t="s">
        <v>312</v>
      </c>
      <c r="B121"/>
      <c r="C121"/>
      <c r="D121"/>
      <c r="E121"/>
      <c r="F121"/>
      <c r="G121" s="14"/>
    </row>
    <row r="122" spans="1:9" ht="13.5" thickBot="1" x14ac:dyDescent="0.25">
      <c r="A122" s="1461" t="s">
        <v>313</v>
      </c>
      <c r="B122" s="1455"/>
      <c r="C122" s="31" t="s">
        <v>84</v>
      </c>
      <c r="D122" s="1454" t="s">
        <v>314</v>
      </c>
      <c r="E122" s="1455"/>
      <c r="F122" s="32" t="s">
        <v>315</v>
      </c>
      <c r="G122" s="33"/>
      <c r="H122" s="33"/>
      <c r="I122" s="33"/>
    </row>
    <row r="123" spans="1:9" x14ac:dyDescent="0.2">
      <c r="A123" s="1359" t="s">
        <v>261</v>
      </c>
      <c r="B123" s="1360"/>
      <c r="C123" s="70"/>
      <c r="D123" s="1456"/>
      <c r="E123" s="1457"/>
      <c r="F123" s="35"/>
      <c r="G123" s="38"/>
      <c r="H123" s="38"/>
      <c r="I123" s="33"/>
    </row>
    <row r="124" spans="1:9" x14ac:dyDescent="0.2">
      <c r="A124" s="1362" t="s">
        <v>546</v>
      </c>
      <c r="B124" s="1363"/>
      <c r="C124" s="74"/>
      <c r="D124" s="1458" t="s">
        <v>1567</v>
      </c>
      <c r="E124" s="1459"/>
      <c r="F124" s="37">
        <v>100</v>
      </c>
      <c r="G124" s="38"/>
      <c r="H124" s="38"/>
      <c r="I124" s="33"/>
    </row>
    <row r="125" spans="1:9" x14ac:dyDescent="0.2">
      <c r="A125" s="38"/>
      <c r="B125" s="38"/>
      <c r="C125" s="39"/>
      <c r="D125" s="40"/>
      <c r="E125" s="40"/>
      <c r="F125" s="40"/>
      <c r="G125" s="33"/>
      <c r="H125" s="33"/>
      <c r="I125" s="33"/>
    </row>
    <row r="126" spans="1:9" x14ac:dyDescent="0.2">
      <c r="A126" s="21"/>
      <c r="B126"/>
      <c r="C126" s="22"/>
      <c r="D126" s="11"/>
      <c r="E126"/>
      <c r="F126" s="11"/>
    </row>
    <row r="127" spans="1:9" x14ac:dyDescent="0.2">
      <c r="A127" s="278" t="s">
        <v>248</v>
      </c>
      <c r="B127"/>
      <c r="C127"/>
      <c r="D127"/>
      <c r="E127"/>
      <c r="F127"/>
      <c r="G127" s="12"/>
      <c r="H127" s="12"/>
      <c r="I127" s="12"/>
    </row>
    <row r="128" spans="1:9" ht="24.75" customHeight="1" thickBot="1" x14ac:dyDescent="0.25">
      <c r="A128" s="1412" t="s">
        <v>249</v>
      </c>
      <c r="B128" s="1460"/>
      <c r="C128" s="1460"/>
      <c r="D128" s="1460"/>
      <c r="E128" s="1460"/>
      <c r="F128" s="1460"/>
      <c r="G128" s="14"/>
    </row>
    <row r="129" spans="1:9" ht="13.5" thickBot="1" x14ac:dyDescent="0.25">
      <c r="A129" s="1462" t="s">
        <v>313</v>
      </c>
      <c r="B129" s="1463"/>
      <c r="C129" s="31" t="s">
        <v>84</v>
      </c>
      <c r="D129" s="1454" t="s">
        <v>314</v>
      </c>
      <c r="E129" s="1455"/>
      <c r="F129" s="32" t="s">
        <v>315</v>
      </c>
      <c r="G129" s="33"/>
      <c r="H129" s="33"/>
      <c r="I129" s="33"/>
    </row>
    <row r="130" spans="1:9" x14ac:dyDescent="0.2">
      <c r="A130" s="1450"/>
      <c r="B130" s="1451"/>
      <c r="C130" s="34"/>
      <c r="D130" s="1456"/>
      <c r="E130" s="1457"/>
      <c r="F130" s="35"/>
      <c r="G130" s="33"/>
      <c r="H130" s="33"/>
      <c r="I130" s="33"/>
    </row>
    <row r="131" spans="1:9" x14ac:dyDescent="0.2">
      <c r="A131" s="1452"/>
      <c r="B131" s="1453"/>
      <c r="C131" s="36"/>
      <c r="D131" s="1458"/>
      <c r="E131" s="1459"/>
      <c r="F131" s="37"/>
      <c r="G131" s="33"/>
      <c r="H131" s="33"/>
      <c r="I131" s="33"/>
    </row>
    <row r="132" spans="1:9" x14ac:dyDescent="0.2">
      <c r="A132" s="21"/>
      <c r="B132"/>
      <c r="C132" s="22"/>
      <c r="D132" s="11"/>
      <c r="E132"/>
      <c r="F132" s="11"/>
    </row>
  </sheetData>
  <customSheetViews>
    <customSheetView guid="{BF975151-0CB7-467A-A5F2-74C18B2B8DD8}">
      <selection activeCell="E26" sqref="E26"/>
      <pageMargins left="0.75" right="0.75" top="1" bottom="1" header="0.5" footer="0.5"/>
      <pageSetup paperSize="9" orientation="portrait" r:id="rId1"/>
      <headerFooter alignWithMargins="0"/>
    </customSheetView>
    <customSheetView guid="{D93B4B45-EA15-40A8-8C92-C035A75F5450}" topLeftCell="A49">
      <selection activeCell="D6" sqref="D6"/>
      <pageMargins left="0.75" right="0.75" top="1" bottom="1" header="0.5" footer="0.5"/>
      <headerFooter alignWithMargins="0"/>
    </customSheetView>
    <customSheetView guid="{7C07F91A-F6D6-426F-9E5D-F8A592BBB9E4}" topLeftCell="A49">
      <selection activeCell="D6" sqref="D6"/>
      <pageMargins left="0.75" right="0.75" top="1" bottom="1" header="0.5" footer="0.5"/>
      <headerFooter alignWithMargins="0"/>
    </customSheetView>
    <customSheetView guid="{5CB9D19D-BF8C-48B4-BC29-D65FE978B625}" showRuler="0">
      <selection activeCell="M38" sqref="M38"/>
      <pageMargins left="0.75" right="0.75" top="1" bottom="1" header="0.5" footer="0.5"/>
      <headerFooter alignWithMargins="0"/>
    </customSheetView>
    <customSheetView guid="{33E08948-8AE4-4C90-9480-DF2C3EC0335B}" showRuler="0" topLeftCell="A49">
      <selection activeCell="D6" sqref="D6"/>
      <pageMargins left="0.75" right="0.75" top="1" bottom="1" header="0.5" footer="0.5"/>
      <headerFooter alignWithMargins="0"/>
    </customSheetView>
    <customSheetView guid="{296833A6-5834-41B0-8AD2-D0B14E4A5D9E}" showRuler="0" topLeftCell="A49">
      <selection activeCell="D6" sqref="D6"/>
      <pageMargins left="0.75" right="0.75" top="1" bottom="1" header="0.5" footer="0.5"/>
      <headerFooter alignWithMargins="0"/>
    </customSheetView>
    <customSheetView guid="{91AC7900-E82A-43FD-8573-B38F63A5A402}" topLeftCell="A49">
      <selection activeCell="D6" sqref="D6"/>
      <pageMargins left="0.75" right="0.75" top="1" bottom="1" header="0.5" footer="0.5"/>
      <headerFooter alignWithMargins="0"/>
    </customSheetView>
    <customSheetView guid="{9C6A3A64-BE7F-4A67-8D38-05149BD96D9A}" topLeftCell="A70">
      <selection activeCell="L108" sqref="L108"/>
      <pageMargins left="0.75" right="0.75" top="1" bottom="1" header="0.5" footer="0.5"/>
      <headerFooter alignWithMargins="0"/>
    </customSheetView>
    <customSheetView guid="{5DC0DB65-0B51-43B0-B8BB-8D3C0067049B}" topLeftCell="B1">
      <selection activeCell="K45" sqref="K45"/>
      <pageMargins left="0.75" right="0.75" top="1" bottom="1" header="0.5" footer="0.5"/>
      <pageSetup paperSize="9" orientation="portrait" r:id="rId2"/>
      <headerFooter alignWithMargins="0"/>
    </customSheetView>
    <customSheetView guid="{A8F0939F-9581-40D1-B5DE-7692F53D4C7E}" topLeftCell="B1">
      <selection activeCell="K45" sqref="K45"/>
      <pageMargins left="0.75" right="0.75" top="1" bottom="1" header="0.5" footer="0.5"/>
      <pageSetup paperSize="9" orientation="portrait" r:id="rId3"/>
      <headerFooter alignWithMargins="0"/>
    </customSheetView>
    <customSheetView guid="{8DF90023-6051-46F1-A20F-9BAF97B5126C}" topLeftCell="B1">
      <selection activeCell="K45" sqref="K45"/>
      <pageMargins left="0.75" right="0.75" top="1" bottom="1" header="0.5" footer="0.5"/>
      <pageSetup paperSize="9" orientation="portrait" r:id="rId4"/>
      <headerFooter alignWithMargins="0"/>
    </customSheetView>
    <customSheetView guid="{6B746EE9-112D-494A-A34D-DD33DA24FCB1}" topLeftCell="B1">
      <selection activeCell="K45" sqref="K45"/>
      <pageMargins left="0.75" right="0.75" top="1" bottom="1" header="0.5" footer="0.5"/>
      <pageSetup paperSize="9" orientation="portrait" r:id="rId5"/>
      <headerFooter alignWithMargins="0"/>
    </customSheetView>
    <customSheetView guid="{CFDDDCD9-14BA-46D0-BACB-8D2F29A56239}" topLeftCell="A60">
      <selection activeCell="I40" sqref="I40"/>
      <pageMargins left="0.75" right="0.75" top="1" bottom="1" header="0.5" footer="0.5"/>
      <pageSetup paperSize="9" orientation="portrait" r:id="rId6"/>
      <headerFooter alignWithMargins="0"/>
    </customSheetView>
  </customSheetViews>
  <mergeCells count="15">
    <mergeCell ref="C1:F1"/>
    <mergeCell ref="C2:F2"/>
    <mergeCell ref="A130:B130"/>
    <mergeCell ref="A131:B131"/>
    <mergeCell ref="D122:E122"/>
    <mergeCell ref="D123:E123"/>
    <mergeCell ref="D124:E124"/>
    <mergeCell ref="D130:E130"/>
    <mergeCell ref="D131:E131"/>
    <mergeCell ref="D129:E129"/>
    <mergeCell ref="A128:F128"/>
    <mergeCell ref="A123:B123"/>
    <mergeCell ref="A124:B124"/>
    <mergeCell ref="A122:B122"/>
    <mergeCell ref="A129:B129"/>
  </mergeCells>
  <phoneticPr fontId="42" type="noConversion"/>
  <pageMargins left="0.75" right="0.75" top="1" bottom="1" header="0.5" footer="0.5"/>
  <pageSetup paperSize="9" orientation="portrait" r:id="rId7"/>
  <headerFooter alignWithMargins="0"/>
  <drawing r:id="rId8"/>
  <tableParts count="1">
    <tablePart r:id="rId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I107"/>
  <sheetViews>
    <sheetView showGridLines="0" workbookViewId="0">
      <pane ySplit="1" topLeftCell="A95" activePane="bottomLeft" state="frozenSplit"/>
      <selection pane="bottomLeft" activeCell="F31" sqref="F31"/>
    </sheetView>
  </sheetViews>
  <sheetFormatPr defaultColWidth="9.140625" defaultRowHeight="12.75" x14ac:dyDescent="0.2"/>
  <cols>
    <col min="1" max="1" width="15.57031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331" t="s">
        <v>602</v>
      </c>
      <c r="D1" s="1331"/>
      <c r="E1" s="1331"/>
      <c r="F1" s="1331"/>
      <c r="G1" s="94"/>
      <c r="H1" s="94"/>
    </row>
    <row r="2" spans="1:8" ht="0.95" customHeight="1" thickBot="1" x14ac:dyDescent="0.25">
      <c r="A2" s="94"/>
      <c r="B2" s="94"/>
      <c r="C2" s="94"/>
      <c r="D2" s="94"/>
      <c r="E2" s="94"/>
      <c r="F2" s="94"/>
      <c r="G2" s="94"/>
      <c r="H2" s="94"/>
    </row>
    <row r="3" spans="1:8" ht="16.350000000000001" customHeight="1" thickBot="1" x14ac:dyDescent="0.25">
      <c r="A3" s="1328" t="s">
        <v>78</v>
      </c>
      <c r="B3" s="1328"/>
      <c r="C3" s="1336" t="s">
        <v>436</v>
      </c>
      <c r="D3" s="1337"/>
      <c r="E3" s="1337"/>
      <c r="F3" s="1338"/>
      <c r="G3" s="94"/>
      <c r="H3" s="94"/>
    </row>
    <row r="4" spans="1:8" ht="16.350000000000001" customHeight="1" x14ac:dyDescent="0.2">
      <c r="A4" s="1328" t="s">
        <v>79</v>
      </c>
      <c r="B4" s="1328"/>
      <c r="C4" s="1333" t="s">
        <v>926</v>
      </c>
      <c r="D4" s="1333"/>
      <c r="E4" s="1333"/>
      <c r="F4" s="1333"/>
      <c r="G4" s="94"/>
      <c r="H4" s="94"/>
    </row>
    <row r="5" spans="1:8" ht="16.350000000000001" customHeight="1" x14ac:dyDescent="0.2">
      <c r="A5" s="1328" t="s">
        <v>80</v>
      </c>
      <c r="B5" s="1328"/>
      <c r="C5" s="1333"/>
      <c r="D5" s="1333"/>
      <c r="E5" s="1333"/>
      <c r="F5" s="1333"/>
      <c r="G5" s="94"/>
      <c r="H5" s="94"/>
    </row>
    <row r="6" spans="1:8" x14ac:dyDescent="0.2">
      <c r="A6" s="1328" t="s">
        <v>81</v>
      </c>
      <c r="B6" s="1328"/>
      <c r="C6" s="89" t="s">
        <v>4845</v>
      </c>
      <c r="D6" s="1333"/>
      <c r="E6" s="1333"/>
      <c r="F6" s="11"/>
      <c r="G6" s="94"/>
      <c r="H6" s="94"/>
    </row>
    <row r="7" spans="1:8" x14ac:dyDescent="0.2">
      <c r="A7" s="1328"/>
      <c r="B7" s="1328"/>
      <c r="C7" s="22"/>
      <c r="D7" s="1333"/>
      <c r="E7" s="1333"/>
      <c r="F7" s="11"/>
      <c r="G7" s="94"/>
      <c r="H7" s="94"/>
    </row>
    <row r="8" spans="1:8" ht="18" customHeight="1" x14ac:dyDescent="0.2">
      <c r="A8" s="1328" t="s">
        <v>82</v>
      </c>
      <c r="B8" s="1328"/>
      <c r="C8" s="1328"/>
      <c r="D8" s="1328"/>
      <c r="E8" s="1328"/>
      <c r="F8" s="1328"/>
      <c r="G8" s="94"/>
      <c r="H8" s="94"/>
    </row>
    <row r="9" spans="1:8" s="6" customFormat="1" ht="39" customHeight="1" x14ac:dyDescent="0.2">
      <c r="A9" s="1" t="s">
        <v>299</v>
      </c>
      <c r="B9" s="1"/>
      <c r="C9" s="1426" t="s">
        <v>74</v>
      </c>
      <c r="D9" s="1327"/>
      <c r="E9" s="1327"/>
      <c r="F9" s="1327"/>
      <c r="G9" s="95"/>
      <c r="H9" s="95"/>
    </row>
    <row r="10" spans="1:8" ht="26.25" customHeight="1" thickBot="1" x14ac:dyDescent="0.25">
      <c r="A10" s="1339" t="s">
        <v>300</v>
      </c>
      <c r="B10" s="1339"/>
      <c r="C10" s="1339"/>
      <c r="D10" s="1339"/>
      <c r="E10" s="1339"/>
      <c r="F10" s="1339"/>
      <c r="G10" s="1326"/>
      <c r="H10" s="1326"/>
    </row>
    <row r="11" spans="1:8" s="6" customFormat="1" ht="22.5" x14ac:dyDescent="0.2">
      <c r="A11" s="66" t="s">
        <v>301</v>
      </c>
      <c r="B11" s="67" t="s">
        <v>302</v>
      </c>
      <c r="C11" s="73" t="s">
        <v>254</v>
      </c>
      <c r="D11" s="73" t="s">
        <v>303</v>
      </c>
      <c r="E11" s="69" t="s">
        <v>255</v>
      </c>
      <c r="F11" s="56"/>
    </row>
    <row r="12" spans="1:8" s="8" customFormat="1" x14ac:dyDescent="0.2">
      <c r="A12" s="656" t="s">
        <v>33</v>
      </c>
      <c r="B12" s="656" t="s">
        <v>258</v>
      </c>
      <c r="C12" s="626" t="s">
        <v>371</v>
      </c>
      <c r="D12" s="656" t="s">
        <v>497</v>
      </c>
      <c r="E12" s="657">
        <v>37987</v>
      </c>
      <c r="F12" s="63"/>
    </row>
    <row r="13" spans="1:8" s="8" customFormat="1" x14ac:dyDescent="0.2">
      <c r="A13" s="656" t="s">
        <v>154</v>
      </c>
      <c r="B13" s="656" t="s">
        <v>49</v>
      </c>
      <c r="C13" s="626" t="s">
        <v>268</v>
      </c>
      <c r="D13" s="656" t="s">
        <v>497</v>
      </c>
      <c r="E13" s="657">
        <v>42736</v>
      </c>
      <c r="F13" s="63"/>
    </row>
    <row r="14" spans="1:8" s="8" customFormat="1" x14ac:dyDescent="0.2">
      <c r="A14" s="656" t="s">
        <v>1056</v>
      </c>
      <c r="B14" s="656" t="s">
        <v>49</v>
      </c>
      <c r="C14" s="626" t="s">
        <v>1057</v>
      </c>
      <c r="D14" s="656" t="s">
        <v>330</v>
      </c>
      <c r="E14" s="657">
        <v>43997</v>
      </c>
      <c r="F14" s="63"/>
    </row>
    <row r="15" spans="1:8" x14ac:dyDescent="0.2">
      <c r="F15" s="11"/>
      <c r="G15" s="94"/>
      <c r="H15" s="94"/>
    </row>
    <row r="16" spans="1:8" ht="13.5" thickBot="1" x14ac:dyDescent="0.25">
      <c r="A16" s="1339" t="s">
        <v>310</v>
      </c>
      <c r="B16" s="1339"/>
      <c r="C16" s="1339"/>
      <c r="D16" s="1339"/>
      <c r="E16" s="1339"/>
      <c r="F16" s="1339"/>
      <c r="G16" s="1326"/>
      <c r="H16" s="1326"/>
    </row>
    <row r="17" spans="1:9" s="6" customFormat="1" ht="13.5" thickBot="1" x14ac:dyDescent="0.25">
      <c r="A17" s="3" t="s">
        <v>301</v>
      </c>
      <c r="B17" s="4" t="s">
        <v>302</v>
      </c>
      <c r="C17" s="5" t="s">
        <v>254</v>
      </c>
      <c r="D17" s="56"/>
      <c r="E17" s="56"/>
      <c r="G17" s="102"/>
      <c r="H17" s="102"/>
      <c r="I17" s="102"/>
    </row>
    <row r="18" spans="1:9" s="8" customFormat="1" x14ac:dyDescent="0.2">
      <c r="A18" s="60"/>
      <c r="B18" s="81"/>
      <c r="C18" s="16"/>
      <c r="D18" s="62"/>
      <c r="E18" s="63"/>
      <c r="G18" s="102"/>
      <c r="H18" s="102"/>
      <c r="I18" s="102"/>
    </row>
    <row r="19" spans="1:9" s="8" customFormat="1" x14ac:dyDescent="0.2">
      <c r="A19" s="60"/>
      <c r="B19" s="81"/>
      <c r="C19" s="16"/>
      <c r="D19" s="62"/>
      <c r="E19" s="63"/>
      <c r="G19" s="102"/>
      <c r="H19" s="102"/>
      <c r="I19" s="102"/>
    </row>
    <row r="20" spans="1:9" s="8" customFormat="1" x14ac:dyDescent="0.2">
      <c r="A20" s="9"/>
      <c r="B20" s="9"/>
      <c r="C20" s="9"/>
      <c r="D20" s="9"/>
      <c r="E20" s="9"/>
      <c r="F20" s="10"/>
    </row>
    <row r="21" spans="1:9" s="6" customFormat="1" x14ac:dyDescent="0.2">
      <c r="A21" s="1327" t="s">
        <v>284</v>
      </c>
      <c r="B21" s="1327"/>
      <c r="C21" s="1327"/>
      <c r="D21" s="1327"/>
      <c r="E21" s="1327"/>
      <c r="F21" s="1327"/>
      <c r="G21" s="1326"/>
      <c r="H21" s="1326"/>
    </row>
    <row r="22" spans="1:9" ht="13.35" customHeight="1" x14ac:dyDescent="0.2">
      <c r="A22" s="91"/>
      <c r="B22" s="91"/>
      <c r="C22" s="87"/>
      <c r="D22" s="87"/>
      <c r="E22" s="63"/>
      <c r="F22" s="87"/>
    </row>
    <row r="23" spans="1:9" s="12" customFormat="1" ht="18" customHeight="1" x14ac:dyDescent="0.2">
      <c r="A23" s="1345" t="s">
        <v>944</v>
      </c>
      <c r="B23" s="1345"/>
      <c r="C23" s="1345"/>
      <c r="D23" s="1345"/>
      <c r="E23" s="1345"/>
      <c r="F23" s="1345"/>
    </row>
    <row r="24" spans="1:9" ht="31.15" customHeight="1" x14ac:dyDescent="0.2">
      <c r="A24" s="1327" t="s">
        <v>547</v>
      </c>
      <c r="B24" s="1327"/>
      <c r="C24" s="1327"/>
      <c r="E24" s="13" t="s">
        <v>397</v>
      </c>
      <c r="F24" s="6">
        <v>25</v>
      </c>
      <c r="G24" s="1326"/>
      <c r="H24" s="1326"/>
    </row>
    <row r="25" spans="1:9" ht="22.15" customHeight="1" thickBot="1" x14ac:dyDescent="0.25">
      <c r="A25" s="362" t="s">
        <v>4844</v>
      </c>
      <c r="B25" s="362"/>
      <c r="C25" s="362"/>
      <c r="D25" s="362"/>
      <c r="E25" s="13"/>
      <c r="F25" s="6"/>
      <c r="G25" s="65"/>
      <c r="H25" s="65"/>
    </row>
    <row r="26" spans="1:9" s="6" customFormat="1" ht="22.5" x14ac:dyDescent="0.2">
      <c r="A26" s="66" t="s">
        <v>398</v>
      </c>
      <c r="B26" s="67" t="s">
        <v>257</v>
      </c>
      <c r="C26" s="327" t="s">
        <v>83</v>
      </c>
      <c r="D26" s="67" t="s">
        <v>256</v>
      </c>
      <c r="E26" s="69" t="s">
        <v>94</v>
      </c>
      <c r="F26" s="56"/>
      <c r="G26" s="56"/>
      <c r="H26" s="56"/>
    </row>
    <row r="27" spans="1:9" ht="31.5" x14ac:dyDescent="0.2">
      <c r="A27" s="1227" t="s">
        <v>4846</v>
      </c>
      <c r="B27" s="1228">
        <v>287154</v>
      </c>
      <c r="C27" s="1227" t="s">
        <v>4847</v>
      </c>
      <c r="D27" s="1228">
        <v>1099</v>
      </c>
      <c r="E27" s="661" t="s">
        <v>33</v>
      </c>
      <c r="F27" s="24"/>
      <c r="G27" s="24"/>
      <c r="H27" s="24"/>
    </row>
    <row r="28" spans="1:9" x14ac:dyDescent="0.2">
      <c r="A28" s="1227" t="s">
        <v>4848</v>
      </c>
      <c r="B28" s="1228">
        <v>287146</v>
      </c>
      <c r="C28" s="1227" t="s">
        <v>4849</v>
      </c>
      <c r="D28" s="1228">
        <v>1099</v>
      </c>
      <c r="E28" s="661" t="s">
        <v>33</v>
      </c>
      <c r="F28" s="24"/>
      <c r="G28" s="24"/>
      <c r="H28" s="24"/>
    </row>
    <row r="29" spans="1:9" ht="31.5" x14ac:dyDescent="0.2">
      <c r="A29" s="1227" t="s">
        <v>4850</v>
      </c>
      <c r="B29" s="1228">
        <v>287148</v>
      </c>
      <c r="C29" s="1227" t="s">
        <v>4851</v>
      </c>
      <c r="D29" s="1228">
        <v>1099</v>
      </c>
      <c r="E29" s="661" t="s">
        <v>33</v>
      </c>
      <c r="F29" s="24"/>
      <c r="G29" s="24"/>
      <c r="H29" s="24"/>
    </row>
    <row r="30" spans="1:9" ht="31.5" x14ac:dyDescent="0.2">
      <c r="A30" s="1227" t="s">
        <v>4852</v>
      </c>
      <c r="B30" s="1228">
        <v>287149</v>
      </c>
      <c r="C30" s="1227" t="s">
        <v>4853</v>
      </c>
      <c r="D30" s="1228">
        <v>1099</v>
      </c>
      <c r="E30" s="661" t="s">
        <v>33</v>
      </c>
      <c r="F30" s="24"/>
      <c r="G30" s="24"/>
      <c r="H30" s="24"/>
    </row>
    <row r="31" spans="1:9" ht="21" x14ac:dyDescent="0.2">
      <c r="A31" s="1227" t="s">
        <v>4854</v>
      </c>
      <c r="B31" s="1228">
        <v>287155</v>
      </c>
      <c r="C31" s="1227" t="s">
        <v>4855</v>
      </c>
      <c r="D31" s="1228">
        <v>1099</v>
      </c>
      <c r="E31" s="661" t="s">
        <v>33</v>
      </c>
      <c r="F31" s="24"/>
      <c r="G31" s="24"/>
      <c r="H31" s="24"/>
    </row>
    <row r="32" spans="1:9" ht="31.5" x14ac:dyDescent="0.2">
      <c r="A32" s="1227" t="s">
        <v>2214</v>
      </c>
      <c r="B32" s="1228">
        <v>287142</v>
      </c>
      <c r="C32" s="1227" t="s">
        <v>2216</v>
      </c>
      <c r="D32" s="1228">
        <v>1099</v>
      </c>
      <c r="E32" s="661" t="s">
        <v>33</v>
      </c>
      <c r="F32" s="24"/>
      <c r="G32" s="24"/>
      <c r="H32" s="24"/>
    </row>
    <row r="33" spans="1:8" ht="21" x14ac:dyDescent="0.2">
      <c r="A33" s="1227" t="s">
        <v>4856</v>
      </c>
      <c r="B33" s="1228">
        <v>287150</v>
      </c>
      <c r="C33" s="1227" t="s">
        <v>4857</v>
      </c>
      <c r="D33" s="1228">
        <v>1099</v>
      </c>
      <c r="E33" s="661" t="s">
        <v>33</v>
      </c>
      <c r="F33" s="24"/>
      <c r="G33" s="24"/>
      <c r="H33" s="24"/>
    </row>
    <row r="34" spans="1:8" ht="31.5" x14ac:dyDescent="0.2">
      <c r="A34" s="1227" t="s">
        <v>4858</v>
      </c>
      <c r="B34" s="1228">
        <v>287153</v>
      </c>
      <c r="C34" s="1227" t="s">
        <v>4859</v>
      </c>
      <c r="D34" s="1228">
        <v>1099</v>
      </c>
      <c r="E34" s="661" t="s">
        <v>33</v>
      </c>
      <c r="F34" s="24"/>
      <c r="G34" s="24"/>
      <c r="H34" s="24"/>
    </row>
    <row r="35" spans="1:8" x14ac:dyDescent="0.2">
      <c r="A35" s="1227" t="s">
        <v>4860</v>
      </c>
      <c r="B35" s="1228">
        <v>287160</v>
      </c>
      <c r="C35" s="1227" t="s">
        <v>4861</v>
      </c>
      <c r="D35" s="1228">
        <v>1099</v>
      </c>
      <c r="E35" s="661" t="s">
        <v>33</v>
      </c>
      <c r="F35" s="24"/>
      <c r="G35" s="24"/>
      <c r="H35" s="24"/>
    </row>
    <row r="36" spans="1:8" ht="31.5" x14ac:dyDescent="0.2">
      <c r="A36" s="1227" t="s">
        <v>4862</v>
      </c>
      <c r="B36" s="1228">
        <v>287157</v>
      </c>
      <c r="C36" s="1227" t="s">
        <v>4863</v>
      </c>
      <c r="D36" s="1228">
        <v>1099</v>
      </c>
      <c r="E36" s="661" t="s">
        <v>33</v>
      </c>
      <c r="F36" s="24"/>
      <c r="G36" s="24"/>
      <c r="H36" s="24"/>
    </row>
    <row r="37" spans="1:8" ht="31.5" x14ac:dyDescent="0.2">
      <c r="A37" s="1227" t="s">
        <v>4864</v>
      </c>
      <c r="B37" s="1228">
        <v>287156</v>
      </c>
      <c r="C37" s="1227" t="s">
        <v>4865</v>
      </c>
      <c r="D37" s="1228">
        <v>1099</v>
      </c>
      <c r="E37" s="661" t="s">
        <v>33</v>
      </c>
      <c r="F37" s="24"/>
      <c r="G37" s="24"/>
      <c r="H37" s="24"/>
    </row>
    <row r="38" spans="1:8" ht="31.5" x14ac:dyDescent="0.2">
      <c r="A38" s="1227" t="s">
        <v>4866</v>
      </c>
      <c r="B38" s="1228">
        <v>287152</v>
      </c>
      <c r="C38" s="1227" t="s">
        <v>4867</v>
      </c>
      <c r="D38" s="1228">
        <v>1099</v>
      </c>
      <c r="E38" s="661" t="s">
        <v>33</v>
      </c>
      <c r="F38" s="24"/>
      <c r="G38" s="24"/>
      <c r="H38" s="24"/>
    </row>
    <row r="39" spans="1:8" ht="31.5" x14ac:dyDescent="0.2">
      <c r="A39" s="1227" t="s">
        <v>4868</v>
      </c>
      <c r="B39" s="1228">
        <v>287147</v>
      </c>
      <c r="C39" s="1227" t="s">
        <v>4869</v>
      </c>
      <c r="D39" s="1228">
        <v>1099</v>
      </c>
      <c r="E39" s="661" t="s">
        <v>33</v>
      </c>
      <c r="F39" s="24"/>
      <c r="G39" s="24"/>
      <c r="H39" s="24"/>
    </row>
    <row r="40" spans="1:8" ht="21" x14ac:dyDescent="0.2">
      <c r="A40" s="1227" t="s">
        <v>4870</v>
      </c>
      <c r="B40" s="1228">
        <v>287159</v>
      </c>
      <c r="C40" s="1227" t="s">
        <v>4871</v>
      </c>
      <c r="D40" s="1228">
        <v>1099</v>
      </c>
      <c r="E40" s="661" t="s">
        <v>33</v>
      </c>
      <c r="F40" s="24"/>
      <c r="G40" s="24"/>
      <c r="H40" s="24"/>
    </row>
    <row r="41" spans="1:8" ht="21" x14ac:dyDescent="0.2">
      <c r="A41" s="1227" t="s">
        <v>4872</v>
      </c>
      <c r="B41" s="1228">
        <v>287144</v>
      </c>
      <c r="C41" s="1227" t="s">
        <v>4873</v>
      </c>
      <c r="D41" s="1228">
        <v>4020</v>
      </c>
      <c r="E41" s="661" t="s">
        <v>33</v>
      </c>
      <c r="F41" s="24"/>
      <c r="G41" s="24"/>
      <c r="H41" s="24"/>
    </row>
    <row r="42" spans="1:8" ht="21" x14ac:dyDescent="0.2">
      <c r="A42" s="1227" t="s">
        <v>4874</v>
      </c>
      <c r="B42" s="1228">
        <v>287129</v>
      </c>
      <c r="C42" s="1227" t="s">
        <v>4875</v>
      </c>
      <c r="D42" s="1228">
        <v>4060</v>
      </c>
      <c r="E42" s="661" t="s">
        <v>33</v>
      </c>
      <c r="F42" s="24"/>
      <c r="G42" s="24"/>
      <c r="H42" s="24"/>
    </row>
    <row r="43" spans="1:8" ht="31.5" x14ac:dyDescent="0.2">
      <c r="A43" s="1227" t="s">
        <v>4876</v>
      </c>
      <c r="B43" s="1228">
        <v>287151</v>
      </c>
      <c r="C43" s="1227" t="s">
        <v>4877</v>
      </c>
      <c r="D43" s="1228">
        <v>4060</v>
      </c>
      <c r="E43" s="661" t="s">
        <v>33</v>
      </c>
      <c r="F43" s="24"/>
      <c r="G43" s="24"/>
      <c r="H43" s="24"/>
    </row>
    <row r="44" spans="1:8" ht="21" x14ac:dyDescent="0.2">
      <c r="A44" s="1227" t="s">
        <v>4878</v>
      </c>
      <c r="B44" s="1228">
        <v>287158</v>
      </c>
      <c r="C44" s="1227" t="s">
        <v>4879</v>
      </c>
      <c r="D44" s="1228">
        <v>4060</v>
      </c>
      <c r="E44" s="661" t="s">
        <v>33</v>
      </c>
      <c r="F44" s="24"/>
      <c r="G44" s="24"/>
      <c r="H44" s="24"/>
    </row>
    <row r="45" spans="1:8" ht="31.5" x14ac:dyDescent="0.2">
      <c r="A45" s="1227" t="s">
        <v>4880</v>
      </c>
      <c r="B45" s="1228">
        <v>287140</v>
      </c>
      <c r="C45" s="1227" t="s">
        <v>4881</v>
      </c>
      <c r="D45" s="1228">
        <v>4060</v>
      </c>
      <c r="E45" s="661" t="s">
        <v>33</v>
      </c>
      <c r="F45" s="24"/>
      <c r="G45" s="24"/>
      <c r="H45" s="24"/>
    </row>
    <row r="46" spans="1:8" ht="31.5" x14ac:dyDescent="0.2">
      <c r="A46" s="1227" t="s">
        <v>4882</v>
      </c>
      <c r="B46" s="1228">
        <v>287128</v>
      </c>
      <c r="C46" s="1227" t="s">
        <v>4883</v>
      </c>
      <c r="D46" s="1228">
        <v>4060</v>
      </c>
      <c r="E46" s="661" t="s">
        <v>33</v>
      </c>
      <c r="F46" s="24"/>
      <c r="G46" s="24"/>
      <c r="H46" s="24"/>
    </row>
    <row r="47" spans="1:8" ht="31.5" x14ac:dyDescent="0.2">
      <c r="A47" s="1227" t="s">
        <v>4884</v>
      </c>
      <c r="B47" s="1228">
        <v>287137</v>
      </c>
      <c r="C47" s="1227" t="s">
        <v>4885</v>
      </c>
      <c r="D47" s="1228">
        <v>4060</v>
      </c>
      <c r="E47" s="661" t="s">
        <v>33</v>
      </c>
      <c r="F47" s="24"/>
      <c r="G47" s="24"/>
      <c r="H47" s="24"/>
    </row>
    <row r="48" spans="1:8" ht="21" x14ac:dyDescent="0.2">
      <c r="A48" s="1227" t="s">
        <v>2215</v>
      </c>
      <c r="B48" s="1228">
        <v>287145</v>
      </c>
      <c r="C48" s="1227" t="s">
        <v>2217</v>
      </c>
      <c r="D48" s="1228">
        <v>4599</v>
      </c>
      <c r="E48" s="661" t="s">
        <v>33</v>
      </c>
      <c r="F48" s="24"/>
      <c r="G48" s="24"/>
      <c r="H48" s="24"/>
    </row>
    <row r="49" spans="1:8" ht="21" x14ac:dyDescent="0.2">
      <c r="A49" s="898" t="s">
        <v>4886</v>
      </c>
      <c r="B49" s="1228" t="s">
        <v>49</v>
      </c>
      <c r="C49" s="1227" t="s">
        <v>4887</v>
      </c>
      <c r="D49" s="900">
        <v>2000</v>
      </c>
      <c r="E49" s="661" t="s">
        <v>154</v>
      </c>
      <c r="F49" s="24"/>
      <c r="G49" s="24"/>
      <c r="H49" s="24"/>
    </row>
    <row r="50" spans="1:8" ht="21" x14ac:dyDescent="0.2">
      <c r="A50" s="898" t="s">
        <v>4888</v>
      </c>
      <c r="B50" s="1228" t="s">
        <v>49</v>
      </c>
      <c r="C50" s="1227" t="s">
        <v>4889</v>
      </c>
      <c r="D50" s="900">
        <v>2000</v>
      </c>
      <c r="E50" s="662" t="s">
        <v>154</v>
      </c>
      <c r="F50" s="24"/>
      <c r="G50" s="24"/>
      <c r="H50" s="24"/>
    </row>
    <row r="51" spans="1:8" ht="21" x14ac:dyDescent="0.2">
      <c r="A51" s="898" t="s">
        <v>4890</v>
      </c>
      <c r="B51" s="1228" t="s">
        <v>49</v>
      </c>
      <c r="C51" s="1227" t="s">
        <v>2218</v>
      </c>
      <c r="D51" s="900">
        <v>5000</v>
      </c>
      <c r="E51" s="662" t="s">
        <v>154</v>
      </c>
      <c r="F51" s="24"/>
      <c r="G51" s="24"/>
      <c r="H51" s="24"/>
    </row>
    <row r="52" spans="1:8" x14ac:dyDescent="0.2">
      <c r="A52" s="899"/>
      <c r="B52" s="662"/>
      <c r="C52" s="902"/>
      <c r="D52" s="901"/>
      <c r="E52" s="662"/>
      <c r="F52" s="24"/>
      <c r="G52" s="24"/>
      <c r="H52" s="24"/>
    </row>
    <row r="53" spans="1:8" x14ac:dyDescent="0.2">
      <c r="A53" s="658"/>
      <c r="B53" s="659"/>
      <c r="C53" s="658"/>
      <c r="D53" s="659"/>
      <c r="E53" s="660"/>
      <c r="F53" s="24"/>
      <c r="G53" s="24"/>
      <c r="H53" s="24"/>
    </row>
    <row r="54" spans="1:8" x14ac:dyDescent="0.2">
      <c r="A54" s="658"/>
      <c r="B54" s="659"/>
      <c r="C54" s="658"/>
      <c r="D54" s="659"/>
      <c r="E54" s="660"/>
      <c r="F54" s="24"/>
      <c r="G54" s="24"/>
      <c r="H54" s="24"/>
    </row>
    <row r="55" spans="1:8" x14ac:dyDescent="0.2">
      <c r="A55" s="658"/>
      <c r="B55" s="659"/>
      <c r="C55" s="658"/>
      <c r="D55" s="659"/>
      <c r="E55" s="660"/>
      <c r="F55" s="24"/>
      <c r="G55" s="24"/>
      <c r="H55" s="24"/>
    </row>
    <row r="56" spans="1:8" x14ac:dyDescent="0.2">
      <c r="A56" s="1328"/>
      <c r="B56" s="1328"/>
      <c r="C56" s="20"/>
      <c r="D56" s="1328"/>
      <c r="E56" s="1328"/>
      <c r="F56" s="1328"/>
    </row>
    <row r="57" spans="1:8" x14ac:dyDescent="0.2">
      <c r="A57" s="21"/>
      <c r="B57" s="21"/>
      <c r="C57" s="22"/>
      <c r="D57" s="1333"/>
      <c r="E57" s="1333"/>
      <c r="F57" s="11"/>
    </row>
    <row r="58" spans="1:8" ht="31.5" customHeight="1" thickBot="1" x14ac:dyDescent="0.25">
      <c r="A58" s="1325" t="s">
        <v>95</v>
      </c>
      <c r="B58" s="1325"/>
      <c r="C58" s="1325"/>
      <c r="D58" s="11"/>
      <c r="E58" s="13" t="s">
        <v>397</v>
      </c>
      <c r="F58" s="6">
        <f>+COUNT(B60:B62)</f>
        <v>0</v>
      </c>
      <c r="G58" s="14"/>
    </row>
    <row r="59" spans="1:8" s="23" customFormat="1" ht="23.25" thickBot="1" x14ac:dyDescent="0.25">
      <c r="A59" s="3" t="s">
        <v>398</v>
      </c>
      <c r="B59" s="15" t="s">
        <v>96</v>
      </c>
      <c r="C59" s="15" t="s">
        <v>83</v>
      </c>
      <c r="D59" s="42" t="s">
        <v>97</v>
      </c>
      <c r="E59" s="43" t="s">
        <v>98</v>
      </c>
      <c r="F59" s="43" t="s">
        <v>99</v>
      </c>
      <c r="G59" s="43" t="s">
        <v>100</v>
      </c>
      <c r="H59" s="44" t="s">
        <v>302</v>
      </c>
    </row>
    <row r="60" spans="1:8" s="24" customFormat="1" ht="11.25" x14ac:dyDescent="0.2">
      <c r="A60" s="16"/>
      <c r="B60" s="16"/>
      <c r="C60" s="16"/>
      <c r="D60" s="45"/>
      <c r="E60" s="45"/>
      <c r="F60" s="45"/>
      <c r="G60" s="45"/>
      <c r="H60" s="45"/>
    </row>
    <row r="61" spans="1:8" s="24" customFormat="1" ht="11.25" x14ac:dyDescent="0.2">
      <c r="A61" s="18"/>
      <c r="B61" s="18"/>
      <c r="C61" s="18"/>
      <c r="D61" s="45"/>
      <c r="E61" s="45"/>
      <c r="F61" s="45"/>
      <c r="G61" s="45"/>
      <c r="H61" s="45"/>
    </row>
    <row r="62" spans="1:8" s="24" customFormat="1" ht="12" thickBot="1" x14ac:dyDescent="0.25">
      <c r="A62" s="25"/>
      <c r="B62" s="25"/>
      <c r="C62" s="25"/>
      <c r="D62" s="45"/>
      <c r="E62" s="45"/>
      <c r="F62" s="45"/>
      <c r="G62" s="45"/>
      <c r="H62" s="45"/>
    </row>
    <row r="63" spans="1:8" s="24" customFormat="1" thickBot="1" x14ac:dyDescent="0.25">
      <c r="A63" s="26" t="s">
        <v>101</v>
      </c>
      <c r="B63" s="27">
        <f>SUM(B61:B62)</f>
        <v>0</v>
      </c>
      <c r="C63" s="55">
        <f>SUM(D63:H63)</f>
        <v>0</v>
      </c>
      <c r="D63" s="46"/>
      <c r="E63" s="46"/>
      <c r="F63" s="46"/>
      <c r="G63" s="46"/>
      <c r="H63" s="47"/>
    </row>
    <row r="64" spans="1:8" s="24" customFormat="1" ht="11.25" x14ac:dyDescent="0.2">
      <c r="A64" s="23"/>
      <c r="C64" s="23"/>
      <c r="D64" s="48"/>
      <c r="E64" s="48"/>
      <c r="F64" s="48"/>
      <c r="G64" s="48"/>
      <c r="H64" s="48"/>
    </row>
    <row r="65" spans="1:8" x14ac:dyDescent="0.2">
      <c r="A65" s="1328"/>
      <c r="B65" s="1328"/>
      <c r="C65" s="22"/>
      <c r="D65" s="1330"/>
      <c r="E65" s="1330"/>
      <c r="F65" s="49"/>
      <c r="G65" s="50"/>
      <c r="H65" s="50"/>
    </row>
    <row r="66" spans="1:8" ht="31.5" customHeight="1" thickBot="1" x14ac:dyDescent="0.25">
      <c r="A66" s="1355" t="s">
        <v>73</v>
      </c>
      <c r="B66" s="1355"/>
      <c r="C66" s="1355"/>
      <c r="D66" s="51"/>
      <c r="E66" s="52" t="s">
        <v>397</v>
      </c>
      <c r="F66" s="6">
        <f>+COUNT(B68:B70)</f>
        <v>0</v>
      </c>
      <c r="G66" s="53"/>
      <c r="H66" s="50"/>
    </row>
    <row r="67" spans="1:8" s="23" customFormat="1" ht="23.25" thickBot="1" x14ac:dyDescent="0.25">
      <c r="A67" s="3" t="s">
        <v>398</v>
      </c>
      <c r="B67" s="15" t="s">
        <v>96</v>
      </c>
      <c r="C67" s="15" t="s">
        <v>83</v>
      </c>
      <c r="D67" s="42" t="s">
        <v>97</v>
      </c>
      <c r="E67" s="43" t="s">
        <v>98</v>
      </c>
      <c r="F67" s="43" t="s">
        <v>99</v>
      </c>
      <c r="G67" s="43" t="s">
        <v>100</v>
      </c>
      <c r="H67" s="44" t="s">
        <v>302</v>
      </c>
    </row>
    <row r="68" spans="1:8" s="24" customFormat="1" ht="11.25" x14ac:dyDescent="0.2">
      <c r="A68" s="16"/>
      <c r="B68" s="16"/>
      <c r="C68" s="16"/>
      <c r="D68" s="45"/>
      <c r="E68" s="45"/>
      <c r="F68" s="45"/>
      <c r="G68" s="45"/>
      <c r="H68" s="45"/>
    </row>
    <row r="69" spans="1:8" s="24" customFormat="1" ht="11.25" x14ac:dyDescent="0.2">
      <c r="A69" s="18"/>
      <c r="B69" s="18"/>
      <c r="C69" s="18"/>
      <c r="D69" s="45"/>
      <c r="E69" s="45"/>
      <c r="F69" s="45"/>
      <c r="G69" s="45"/>
      <c r="H69" s="45"/>
    </row>
    <row r="70" spans="1:8" s="24" customFormat="1" ht="12" thickBot="1" x14ac:dyDescent="0.25">
      <c r="A70" s="25"/>
      <c r="B70" s="25"/>
      <c r="C70" s="25"/>
      <c r="D70" s="45"/>
      <c r="E70" s="45"/>
      <c r="F70" s="45"/>
      <c r="G70" s="45"/>
      <c r="H70" s="45"/>
    </row>
    <row r="71" spans="1:8" s="24" customFormat="1" thickBot="1" x14ac:dyDescent="0.25">
      <c r="A71" s="26" t="s">
        <v>101</v>
      </c>
      <c r="B71" s="27">
        <f>SUM(B68:B70)</f>
        <v>0</v>
      </c>
      <c r="C71" s="55">
        <f>SUM(D71:H71)</f>
        <v>0</v>
      </c>
      <c r="D71" s="46"/>
      <c r="E71" s="46"/>
      <c r="F71" s="46"/>
      <c r="G71" s="46"/>
      <c r="H71" s="47"/>
    </row>
    <row r="72" spans="1:8" s="24" customFormat="1" ht="11.25" x14ac:dyDescent="0.2">
      <c r="A72" s="23"/>
      <c r="C72" s="23"/>
      <c r="D72" s="48"/>
      <c r="E72" s="48"/>
      <c r="F72" s="48"/>
      <c r="G72" s="48"/>
      <c r="H72" s="48"/>
    </row>
    <row r="73" spans="1:8" x14ac:dyDescent="0.2">
      <c r="A73" s="1328"/>
      <c r="B73" s="1328"/>
      <c r="C73" s="22"/>
      <c r="D73" s="1330"/>
      <c r="E73" s="1330"/>
      <c r="F73" s="49"/>
      <c r="G73" s="50"/>
      <c r="H73" s="50"/>
    </row>
    <row r="74" spans="1:8" ht="31.5" customHeight="1" thickBot="1" x14ac:dyDescent="0.25">
      <c r="A74" s="1325" t="s">
        <v>242</v>
      </c>
      <c r="B74" s="1325"/>
      <c r="C74" s="1325"/>
      <c r="D74" s="54"/>
      <c r="E74" s="52" t="s">
        <v>397</v>
      </c>
      <c r="F74" s="6">
        <f>+COUNT(B76:B78)</f>
        <v>0</v>
      </c>
      <c r="G74" s="1324"/>
      <c r="H74" s="1324"/>
    </row>
    <row r="75" spans="1:8" s="23" customFormat="1" ht="23.25" thickBot="1" x14ac:dyDescent="0.25">
      <c r="A75" s="3" t="s">
        <v>398</v>
      </c>
      <c r="B75" s="15" t="s">
        <v>96</v>
      </c>
      <c r="C75" s="15" t="s">
        <v>83</v>
      </c>
      <c r="D75" s="42" t="s">
        <v>97</v>
      </c>
      <c r="E75" s="43" t="s">
        <v>98</v>
      </c>
      <c r="F75" s="43" t="s">
        <v>99</v>
      </c>
      <c r="G75" s="43" t="s">
        <v>100</v>
      </c>
      <c r="H75" s="44" t="s">
        <v>302</v>
      </c>
    </row>
    <row r="76" spans="1:8" s="24" customFormat="1" ht="11.25" x14ac:dyDescent="0.2">
      <c r="A76" s="16"/>
      <c r="B76" s="16"/>
      <c r="C76" s="16"/>
      <c r="D76" s="45"/>
      <c r="E76" s="45"/>
      <c r="F76" s="45"/>
      <c r="G76" s="45"/>
      <c r="H76" s="45"/>
    </row>
    <row r="77" spans="1:8" s="24" customFormat="1" ht="11.25" x14ac:dyDescent="0.2">
      <c r="A77" s="18"/>
      <c r="B77" s="18"/>
      <c r="C77" s="18"/>
      <c r="D77" s="45"/>
      <c r="E77" s="45"/>
      <c r="F77" s="45"/>
      <c r="G77" s="45"/>
      <c r="H77" s="45"/>
    </row>
    <row r="78" spans="1:8" s="24" customFormat="1" ht="12" thickBot="1" x14ac:dyDescent="0.25">
      <c r="A78" s="25"/>
      <c r="B78" s="25"/>
      <c r="C78" s="25"/>
      <c r="D78" s="45"/>
      <c r="E78" s="45"/>
      <c r="F78" s="45"/>
      <c r="G78" s="45"/>
      <c r="H78" s="45"/>
    </row>
    <row r="79" spans="1:8" s="24" customFormat="1" thickBot="1" x14ac:dyDescent="0.25">
      <c r="A79" s="26" t="s">
        <v>101</v>
      </c>
      <c r="B79" s="27">
        <f>SUM(B76:B78)</f>
        <v>0</v>
      </c>
      <c r="C79" s="55">
        <f>SUM(D79:H79)</f>
        <v>0</v>
      </c>
      <c r="D79" s="46"/>
      <c r="E79" s="46"/>
      <c r="F79" s="46"/>
      <c r="G79" s="46"/>
      <c r="H79" s="47"/>
    </row>
    <row r="80" spans="1:8" x14ac:dyDescent="0.2">
      <c r="A80" s="1328"/>
      <c r="B80" s="1328"/>
      <c r="C80" s="20"/>
      <c r="D80" s="1329"/>
      <c r="E80" s="1329"/>
      <c r="F80" s="1329"/>
      <c r="G80" s="50"/>
      <c r="H80" s="50"/>
    </row>
    <row r="81" spans="1:8" x14ac:dyDescent="0.2">
      <c r="A81" s="21"/>
      <c r="B81" s="21"/>
      <c r="C81" s="22"/>
      <c r="D81" s="49"/>
      <c r="E81" s="49"/>
      <c r="F81" s="49"/>
      <c r="G81" s="50"/>
      <c r="H81" s="50"/>
    </row>
    <row r="82" spans="1:8" ht="31.5" customHeight="1" thickBot="1" x14ac:dyDescent="0.25">
      <c r="A82" s="1325" t="s">
        <v>243</v>
      </c>
      <c r="B82" s="1325"/>
      <c r="C82" s="1325"/>
      <c r="D82" s="49"/>
      <c r="E82" s="52" t="s">
        <v>397</v>
      </c>
      <c r="F82" s="6">
        <f>+COUNT(B84:B88)</f>
        <v>5</v>
      </c>
      <c r="G82" s="1324"/>
      <c r="H82" s="1324"/>
    </row>
    <row r="83" spans="1:8" s="24" customFormat="1" ht="23.25" thickBot="1" x14ac:dyDescent="0.25">
      <c r="A83" s="3" t="s">
        <v>398</v>
      </c>
      <c r="B83" s="28" t="s">
        <v>96</v>
      </c>
      <c r="C83" s="15" t="s">
        <v>244</v>
      </c>
      <c r="D83" s="42" t="s">
        <v>97</v>
      </c>
      <c r="E83" s="43" t="s">
        <v>98</v>
      </c>
      <c r="F83" s="43" t="s">
        <v>99</v>
      </c>
      <c r="G83" s="43" t="s">
        <v>100</v>
      </c>
      <c r="H83" s="44" t="s">
        <v>302</v>
      </c>
    </row>
    <row r="84" spans="1:8" s="24" customFormat="1" ht="21" x14ac:dyDescent="0.2">
      <c r="A84" s="611" t="s">
        <v>945</v>
      </c>
      <c r="B84" s="611">
        <v>57</v>
      </c>
      <c r="C84" s="611" t="s">
        <v>946</v>
      </c>
      <c r="D84" s="45"/>
      <c r="E84" s="45"/>
      <c r="F84" s="45"/>
      <c r="G84" s="45"/>
      <c r="H84" s="45"/>
    </row>
    <row r="85" spans="1:8" s="24" customFormat="1" ht="21" x14ac:dyDescent="0.2">
      <c r="A85" s="627" t="s">
        <v>947</v>
      </c>
      <c r="B85" s="627">
        <v>177</v>
      </c>
      <c r="C85" s="627" t="s">
        <v>948</v>
      </c>
      <c r="D85" s="45"/>
      <c r="E85" s="45"/>
      <c r="F85" s="45"/>
      <c r="G85" s="45"/>
      <c r="H85" s="45"/>
    </row>
    <row r="86" spans="1:8" s="24" customFormat="1" ht="31.5" x14ac:dyDescent="0.2">
      <c r="A86" s="627" t="s">
        <v>949</v>
      </c>
      <c r="B86" s="627">
        <v>12</v>
      </c>
      <c r="C86" s="627" t="s">
        <v>950</v>
      </c>
      <c r="D86" s="45"/>
      <c r="E86" s="45"/>
      <c r="F86" s="45"/>
      <c r="G86" s="45"/>
      <c r="H86" s="45"/>
    </row>
    <row r="87" spans="1:8" s="24" customFormat="1" ht="31.5" x14ac:dyDescent="0.2">
      <c r="A87" s="776" t="s">
        <v>1272</v>
      </c>
      <c r="B87" s="776">
        <v>11</v>
      </c>
      <c r="C87" s="776" t="s">
        <v>1273</v>
      </c>
      <c r="D87" s="777"/>
      <c r="E87" s="777"/>
      <c r="F87" s="777"/>
      <c r="G87" s="777"/>
      <c r="H87" s="777"/>
    </row>
    <row r="88" spans="1:8" s="24" customFormat="1" ht="32.25" thickBot="1" x14ac:dyDescent="0.25">
      <c r="A88" s="611" t="s">
        <v>951</v>
      </c>
      <c r="B88" s="611">
        <v>43</v>
      </c>
      <c r="C88" s="611" t="s">
        <v>952</v>
      </c>
      <c r="D88" s="45"/>
      <c r="E88" s="45"/>
      <c r="F88" s="45"/>
      <c r="G88" s="45"/>
      <c r="H88" s="45"/>
    </row>
    <row r="89" spans="1:8" s="24" customFormat="1" thickBot="1" x14ac:dyDescent="0.25">
      <c r="A89" s="26" t="s">
        <v>101</v>
      </c>
      <c r="B89" s="27">
        <f>SUM(B84:B88)</f>
        <v>300</v>
      </c>
      <c r="C89" s="55">
        <f>SUM(D89:H89)</f>
        <v>0</v>
      </c>
      <c r="D89" s="46"/>
      <c r="E89" s="46"/>
      <c r="F89" s="46"/>
      <c r="G89" s="46"/>
      <c r="H89" s="47"/>
    </row>
    <row r="90" spans="1:8" x14ac:dyDescent="0.2">
      <c r="A90" s="21"/>
      <c r="B90" s="21"/>
      <c r="C90" s="22"/>
      <c r="D90" s="11"/>
      <c r="E90" s="11"/>
      <c r="F90" s="11"/>
    </row>
    <row r="91" spans="1:8" x14ac:dyDescent="0.2">
      <c r="A91" s="1328"/>
      <c r="B91" s="1328"/>
      <c r="C91" s="22"/>
      <c r="D91" s="1333"/>
      <c r="E91" s="1333"/>
      <c r="F91" s="11"/>
    </row>
    <row r="92" spans="1:8" s="12" customFormat="1" ht="18" customHeight="1" x14ac:dyDescent="0.2">
      <c r="A92" s="1345" t="s">
        <v>311</v>
      </c>
      <c r="B92" s="1345"/>
      <c r="C92" s="1345"/>
      <c r="D92" s="1345"/>
      <c r="E92" s="1345"/>
      <c r="F92" s="1345"/>
    </row>
    <row r="93" spans="1:8" ht="25.5" customHeight="1" thickBot="1" x14ac:dyDescent="0.25">
      <c r="A93" s="1333" t="s">
        <v>312</v>
      </c>
      <c r="B93" s="1333"/>
      <c r="C93" s="1333"/>
      <c r="D93" s="1333"/>
      <c r="E93" s="1333"/>
      <c r="F93" s="1333"/>
      <c r="G93" s="14"/>
    </row>
    <row r="94" spans="1:8" s="33" customFormat="1" ht="12" thickBot="1" x14ac:dyDescent="0.25">
      <c r="A94" s="1346" t="s">
        <v>313</v>
      </c>
      <c r="B94" s="1347"/>
      <c r="C94" s="31" t="s">
        <v>84</v>
      </c>
      <c r="D94" s="1347" t="s">
        <v>314</v>
      </c>
      <c r="E94" s="1347"/>
      <c r="F94" s="32" t="s">
        <v>315</v>
      </c>
    </row>
    <row r="95" spans="1:8" s="33" customFormat="1" ht="12" customHeight="1" x14ac:dyDescent="0.2">
      <c r="A95" s="683" t="s">
        <v>373</v>
      </c>
      <c r="B95" s="684"/>
      <c r="C95" s="628" t="s">
        <v>990</v>
      </c>
      <c r="D95" s="629" t="s">
        <v>991</v>
      </c>
      <c r="E95" s="630"/>
      <c r="F95" s="111"/>
    </row>
    <row r="96" spans="1:8" s="33" customFormat="1" ht="12" customHeight="1" x14ac:dyDescent="0.2">
      <c r="A96" s="683" t="s">
        <v>373</v>
      </c>
      <c r="B96" s="684"/>
      <c r="C96" s="628" t="s">
        <v>990</v>
      </c>
      <c r="D96" s="631" t="s">
        <v>992</v>
      </c>
      <c r="E96" s="632"/>
      <c r="F96" s="681"/>
    </row>
    <row r="97" spans="1:7" s="33" customFormat="1" ht="11.25" customHeight="1" x14ac:dyDescent="0.2">
      <c r="A97" s="683" t="s">
        <v>373</v>
      </c>
      <c r="B97" s="684"/>
      <c r="C97" s="628" t="s">
        <v>993</v>
      </c>
      <c r="D97" s="631" t="s">
        <v>994</v>
      </c>
      <c r="E97" s="632"/>
      <c r="F97" s="681"/>
    </row>
    <row r="98" spans="1:7" s="33" customFormat="1" ht="11.25" x14ac:dyDescent="0.2">
      <c r="A98" s="683" t="s">
        <v>373</v>
      </c>
      <c r="B98" s="684"/>
      <c r="C98" s="628" t="s">
        <v>995</v>
      </c>
      <c r="D98" s="633" t="s">
        <v>996</v>
      </c>
      <c r="E98" s="634"/>
      <c r="F98" s="111"/>
    </row>
    <row r="99" spans="1:7" s="33" customFormat="1" ht="11.25" x14ac:dyDescent="0.2">
      <c r="A99" s="683" t="s">
        <v>373</v>
      </c>
      <c r="B99" s="684"/>
      <c r="C99" s="112" t="s">
        <v>1271</v>
      </c>
      <c r="D99" s="631" t="s">
        <v>997</v>
      </c>
      <c r="E99" s="632"/>
      <c r="F99" s="111"/>
    </row>
    <row r="100" spans="1:7" s="33" customFormat="1" ht="11.25" x14ac:dyDescent="0.2">
      <c r="A100" s="38"/>
      <c r="B100" s="38"/>
      <c r="C100" s="39"/>
      <c r="D100" s="40"/>
      <c r="E100" s="40"/>
      <c r="F100" s="40"/>
    </row>
    <row r="101" spans="1:7" x14ac:dyDescent="0.2">
      <c r="A101" s="1328"/>
      <c r="B101" s="1328"/>
      <c r="C101" s="22"/>
      <c r="D101" s="1333"/>
      <c r="E101" s="1333"/>
      <c r="F101" s="11"/>
    </row>
    <row r="102" spans="1:7" s="12" customFormat="1" ht="18" customHeight="1" x14ac:dyDescent="0.2">
      <c r="A102" s="1345" t="s">
        <v>248</v>
      </c>
      <c r="B102" s="1345"/>
      <c r="C102" s="1345"/>
      <c r="D102" s="1345"/>
      <c r="E102" s="1345"/>
      <c r="F102" s="1345"/>
    </row>
    <row r="103" spans="1:7" ht="27" customHeight="1" thickBot="1" x14ac:dyDescent="0.25">
      <c r="A103" s="1344" t="s">
        <v>249</v>
      </c>
      <c r="B103" s="1344"/>
      <c r="C103" s="1344"/>
      <c r="D103" s="1344"/>
      <c r="E103" s="1344"/>
      <c r="F103" s="1344"/>
      <c r="G103" s="14"/>
    </row>
    <row r="104" spans="1:7" s="33" customFormat="1" ht="12" thickBot="1" x14ac:dyDescent="0.25">
      <c r="A104" s="1346" t="s">
        <v>313</v>
      </c>
      <c r="B104" s="1347"/>
      <c r="C104" s="31" t="s">
        <v>84</v>
      </c>
      <c r="D104" s="1347" t="s">
        <v>314</v>
      </c>
      <c r="E104" s="1347"/>
      <c r="F104" s="32" t="s">
        <v>315</v>
      </c>
    </row>
    <row r="105" spans="1:7" s="33" customFormat="1" ht="11.25" x14ac:dyDescent="0.2">
      <c r="A105" s="1349"/>
      <c r="B105" s="1349"/>
      <c r="C105" s="34"/>
      <c r="D105" s="1350"/>
      <c r="E105" s="1350"/>
      <c r="F105" s="35"/>
    </row>
    <row r="106" spans="1:7" s="33" customFormat="1" ht="11.25" x14ac:dyDescent="0.2">
      <c r="A106" s="1351"/>
      <c r="B106" s="1351"/>
      <c r="C106" s="36"/>
      <c r="D106" s="1348"/>
      <c r="E106" s="1348"/>
      <c r="F106" s="37"/>
    </row>
    <row r="107" spans="1:7" x14ac:dyDescent="0.2">
      <c r="A107" s="1328"/>
      <c r="B107" s="1328"/>
      <c r="C107" s="22"/>
      <c r="D107" s="1333"/>
      <c r="E107" s="1333"/>
      <c r="F107" s="11"/>
    </row>
  </sheetData>
  <customSheetViews>
    <customSheetView guid="{BF975151-0CB7-467A-A5F2-74C18B2B8DD8}" showGridLines="0">
      <pane ySplit="1" topLeftCell="A26" activePane="bottomLeft" state="frozenSplit"/>
      <selection pane="bottomLeft" activeCell="D14" sqref="D14:E14"/>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C4" sqref="C4:F4"/>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 activePane="bottomLeft" state="frozenSplit"/>
      <selection pane="bottomLeft" activeCell="C4" sqref="C4:F4"/>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H103" sqref="H103"/>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 activePane="bottomLeft" state="frozenSplit"/>
      <selection pane="bottomLeft" activeCell="C4" sqref="C4:F4"/>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50" activePane="bottomLeft" state="frozenSplit"/>
      <selection pane="bottomLeft" activeCell="G58" sqref="G58"/>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39" sqref="A39:IV39"/>
      <pageMargins left="0.75" right="0.75" top="1" bottom="1" header="0.5" footer="0.5"/>
      <pageSetup paperSize="9" orientation="portrait" r:id="rId7"/>
      <headerFooter alignWithMargins="0"/>
    </customSheetView>
    <customSheetView guid="{C8DEC792-F14C-4168-A9C5-6B1372CDC0FC}" showPageBreaks="1" showGridLines="0" showRuler="0">
      <pane ySplit="1" topLeftCell="A89" activePane="bottomLeft" state="frozenSplit"/>
      <selection pane="bottomLeft" activeCell="C12" sqref="C12:C19"/>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activeCell="A35" sqref="A35:IV37"/>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activeCell="A20" sqref="A20:IV20"/>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20" sqref="A20:IV26"/>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 activePane="bottomLeft" state="frozenSplit"/>
      <selection pane="bottomLeft" activeCell="C4" sqref="C4:F4"/>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C4" sqref="C4:F4"/>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C4" sqref="C4:F4"/>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95" activePane="bottomLeft" state="frozenSplit"/>
      <selection pane="bottomLeft" activeCell="C107" sqref="C107"/>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D14" sqref="D14:E14"/>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A22" sqref="A22:F22"/>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6" activePane="bottomLeft" state="frozenSplit"/>
      <selection pane="bottomLeft" activeCell="D14" sqref="D14:E14"/>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5" activePane="bottomLeft" state="frozenSplit"/>
      <selection pane="bottomLeft" activeCell="A22" sqref="A22:F22"/>
      <pageMargins left="0.25" right="0.25" top="0.25" bottom="0.25" header="0.5" footer="0.5"/>
      <pageSetup paperSize="9" orientation="portrait" r:id="rId20"/>
      <headerFooter alignWithMargins="0">
        <oddFooter>&amp;L&amp;C&amp;R</oddFooter>
      </headerFooter>
    </customSheetView>
  </customSheetViews>
  <mergeCells count="55">
    <mergeCell ref="A107:B107"/>
    <mergeCell ref="D107:E107"/>
    <mergeCell ref="A103:F103"/>
    <mergeCell ref="A102:F102"/>
    <mergeCell ref="A104:B104"/>
    <mergeCell ref="D106:E106"/>
    <mergeCell ref="A106:B106"/>
    <mergeCell ref="A105:B105"/>
    <mergeCell ref="D105:E105"/>
    <mergeCell ref="D104:E104"/>
    <mergeCell ref="C1:F1"/>
    <mergeCell ref="C9:F9"/>
    <mergeCell ref="A7:B7"/>
    <mergeCell ref="D7:E7"/>
    <mergeCell ref="C5:F5"/>
    <mergeCell ref="C3:F3"/>
    <mergeCell ref="A4:B4"/>
    <mergeCell ref="C4:F4"/>
    <mergeCell ref="A6:B6"/>
    <mergeCell ref="A3:B3"/>
    <mergeCell ref="A5:B5"/>
    <mergeCell ref="D6:E6"/>
    <mergeCell ref="A8:F8"/>
    <mergeCell ref="A101:B101"/>
    <mergeCell ref="D101:E101"/>
    <mergeCell ref="A66:C66"/>
    <mergeCell ref="A56:B56"/>
    <mergeCell ref="D56:F56"/>
    <mergeCell ref="A91:B91"/>
    <mergeCell ref="A58:C58"/>
    <mergeCell ref="A73:B73"/>
    <mergeCell ref="D73:E73"/>
    <mergeCell ref="A65:B65"/>
    <mergeCell ref="D65:E65"/>
    <mergeCell ref="A93:F93"/>
    <mergeCell ref="A94:B94"/>
    <mergeCell ref="A74:C74"/>
    <mergeCell ref="A80:B80"/>
    <mergeCell ref="D80:F80"/>
    <mergeCell ref="G10:H10"/>
    <mergeCell ref="A10:F10"/>
    <mergeCell ref="D94:E94"/>
    <mergeCell ref="D91:E91"/>
    <mergeCell ref="G82:H82"/>
    <mergeCell ref="A92:F92"/>
    <mergeCell ref="A82:C82"/>
    <mergeCell ref="A24:C24"/>
    <mergeCell ref="G16:H16"/>
    <mergeCell ref="G21:H21"/>
    <mergeCell ref="G24:H24"/>
    <mergeCell ref="D57:E57"/>
    <mergeCell ref="A21:F21"/>
    <mergeCell ref="A23:F23"/>
    <mergeCell ref="A16:F16"/>
    <mergeCell ref="G74:H74"/>
  </mergeCells>
  <phoneticPr fontId="42" type="noConversion"/>
  <pageMargins left="0.25" right="0.25" top="0.25" bottom="0.25" header="0.5" footer="0.5"/>
  <pageSetup paperSize="9" orientation="portrait" r:id="rId21"/>
  <headerFooter alignWithMargins="0">
    <oddFooter>&amp;L&amp;C&amp;R</oddFooter>
  </headerFooter>
  <drawing r:id="rId2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I153"/>
  <sheetViews>
    <sheetView showGridLines="0" workbookViewId="0">
      <pane ySplit="1" topLeftCell="A110" activePane="bottomLeft" state="frozenSplit"/>
      <selection pane="bottomLeft" activeCell="C122" sqref="C122"/>
    </sheetView>
  </sheetViews>
  <sheetFormatPr defaultColWidth="9.140625" defaultRowHeight="12.75" x14ac:dyDescent="0.2"/>
  <cols>
    <col min="1" max="1" width="15.5703125" style="2" customWidth="1"/>
    <col min="2" max="2" width="11.5703125" style="2" customWidth="1"/>
    <col min="3" max="3" width="39.140625" style="127" customWidth="1"/>
    <col min="4" max="4" width="11.5703125" style="309" customWidth="1"/>
    <col min="5" max="5" width="11.5703125" style="429" customWidth="1"/>
    <col min="6" max="8" width="11.5703125" style="2" customWidth="1"/>
    <col min="9" max="9" width="17.42578125" style="2" customWidth="1"/>
    <col min="10" max="16384" width="9.140625" style="2"/>
  </cols>
  <sheetData>
    <row r="1" spans="1:8" ht="27" customHeight="1" x14ac:dyDescent="0.2">
      <c r="A1" s="94" t="s">
        <v>399</v>
      </c>
      <c r="B1" s="41"/>
      <c r="C1" s="1331" t="s">
        <v>602</v>
      </c>
      <c r="D1" s="1331"/>
      <c r="E1" s="1331"/>
      <c r="F1" s="1331"/>
      <c r="G1" s="94"/>
      <c r="H1" s="94"/>
    </row>
    <row r="2" spans="1:8" ht="0.95" customHeight="1" thickBot="1" x14ac:dyDescent="0.25">
      <c r="A2" s="94"/>
      <c r="B2" s="94"/>
      <c r="C2" s="318"/>
      <c r="D2" s="303"/>
      <c r="E2" s="416"/>
      <c r="F2" s="94"/>
      <c r="G2" s="94"/>
      <c r="H2" s="94"/>
    </row>
    <row r="3" spans="1:8" ht="30" customHeight="1" thickBot="1" x14ac:dyDescent="0.25">
      <c r="A3" s="1328" t="s">
        <v>78</v>
      </c>
      <c r="B3" s="1465"/>
      <c r="C3" s="1336" t="s">
        <v>123</v>
      </c>
      <c r="D3" s="1337"/>
      <c r="E3" s="1337"/>
      <c r="F3" s="1338"/>
      <c r="G3" s="94"/>
      <c r="H3" s="94"/>
    </row>
    <row r="4" spans="1:8" ht="16.350000000000001" customHeight="1" x14ac:dyDescent="0.2">
      <c r="A4" s="1328" t="s">
        <v>79</v>
      </c>
      <c r="B4" s="1328"/>
      <c r="C4" s="1466" t="s">
        <v>926</v>
      </c>
      <c r="D4" s="1466"/>
      <c r="E4" s="1466"/>
      <c r="F4" s="1466"/>
      <c r="G4" s="94"/>
      <c r="H4" s="94"/>
    </row>
    <row r="5" spans="1:8" ht="16.350000000000001" customHeight="1" x14ac:dyDescent="0.2">
      <c r="A5" s="1328" t="s">
        <v>80</v>
      </c>
      <c r="B5" s="1328"/>
      <c r="C5" s="1333" t="s">
        <v>1703</v>
      </c>
      <c r="D5" s="1333"/>
      <c r="E5" s="1333"/>
      <c r="F5" s="1333"/>
      <c r="G5" s="94"/>
      <c r="H5" s="94"/>
    </row>
    <row r="6" spans="1:8" x14ac:dyDescent="0.2">
      <c r="A6" s="1328" t="s">
        <v>81</v>
      </c>
      <c r="B6" s="1328"/>
      <c r="C6" s="89" t="s">
        <v>2219</v>
      </c>
      <c r="D6" s="1333"/>
      <c r="E6" s="1333"/>
      <c r="F6" s="11"/>
      <c r="G6" s="94"/>
      <c r="H6" s="94"/>
    </row>
    <row r="7" spans="1:8" x14ac:dyDescent="0.2">
      <c r="A7" s="1328"/>
      <c r="B7" s="1328"/>
      <c r="C7" s="22"/>
      <c r="D7" s="1333"/>
      <c r="E7" s="1333"/>
      <c r="F7" s="11"/>
      <c r="G7" s="94"/>
      <c r="H7" s="94"/>
    </row>
    <row r="8" spans="1:8" ht="18" customHeight="1" x14ac:dyDescent="0.2">
      <c r="A8" s="1328" t="s">
        <v>82</v>
      </c>
      <c r="B8" s="1328"/>
      <c r="C8" s="1328"/>
      <c r="D8" s="1328"/>
      <c r="E8" s="1328"/>
      <c r="F8" s="1328"/>
      <c r="G8" s="94"/>
      <c r="H8" s="94"/>
    </row>
    <row r="9" spans="1:8" s="6" customFormat="1" ht="73.5" customHeight="1" x14ac:dyDescent="0.2">
      <c r="A9" s="1" t="s">
        <v>299</v>
      </c>
      <c r="B9" s="1"/>
      <c r="C9" s="1357" t="s">
        <v>2220</v>
      </c>
      <c r="D9" s="1426"/>
      <c r="E9" s="1426"/>
      <c r="F9" s="1426"/>
      <c r="G9" s="95"/>
      <c r="H9" s="95"/>
    </row>
    <row r="10" spans="1:8" s="6" customFormat="1" ht="39" customHeight="1" x14ac:dyDescent="0.2">
      <c r="A10" s="64" t="s">
        <v>155</v>
      </c>
      <c r="B10" s="9" t="s">
        <v>515</v>
      </c>
      <c r="C10" s="648" t="s">
        <v>514</v>
      </c>
      <c r="D10" s="13"/>
      <c r="E10" s="417"/>
      <c r="F10" s="64"/>
      <c r="G10" s="95"/>
      <c r="H10" s="95"/>
    </row>
    <row r="11" spans="1:8" s="6" customFormat="1" ht="39" customHeight="1" x14ac:dyDescent="0.2">
      <c r="A11" s="64"/>
      <c r="B11" s="9" t="s">
        <v>516</v>
      </c>
      <c r="C11" s="648" t="s">
        <v>521</v>
      </c>
      <c r="D11" s="13"/>
      <c r="E11" s="417"/>
      <c r="F11" s="64"/>
      <c r="G11" s="95"/>
      <c r="H11" s="95"/>
    </row>
    <row r="12" spans="1:8" s="6" customFormat="1" ht="48" customHeight="1" x14ac:dyDescent="0.2">
      <c r="A12" s="64"/>
      <c r="B12" s="9" t="s">
        <v>43</v>
      </c>
      <c r="C12" s="648" t="s">
        <v>44</v>
      </c>
      <c r="D12" s="13"/>
      <c r="E12" s="417"/>
      <c r="F12" s="64"/>
      <c r="G12" s="95"/>
      <c r="H12" s="95"/>
    </row>
    <row r="13" spans="1:8" s="6" customFormat="1" ht="48" customHeight="1" x14ac:dyDescent="0.2">
      <c r="A13" s="64"/>
      <c r="B13" s="9" t="s">
        <v>1811</v>
      </c>
      <c r="C13" s="22" t="s">
        <v>1812</v>
      </c>
      <c r="D13" s="13"/>
      <c r="E13" s="417"/>
      <c r="F13" s="64"/>
      <c r="G13" s="95"/>
      <c r="H13" s="95"/>
    </row>
    <row r="14" spans="1:8" s="6" customFormat="1" ht="15" customHeight="1" x14ac:dyDescent="0.2">
      <c r="A14" s="64"/>
      <c r="B14" s="9"/>
      <c r="C14" s="648"/>
      <c r="D14" s="13"/>
      <c r="E14" s="417"/>
      <c r="F14" s="64"/>
      <c r="G14" s="95"/>
      <c r="H14" s="95"/>
    </row>
    <row r="15" spans="1:8" ht="26.25" customHeight="1" thickBot="1" x14ac:dyDescent="0.25">
      <c r="A15" s="1339" t="s">
        <v>300</v>
      </c>
      <c r="B15" s="1339"/>
      <c r="C15" s="1339"/>
      <c r="D15" s="1339"/>
      <c r="E15" s="1339"/>
      <c r="F15" s="1339"/>
      <c r="G15" s="1326"/>
      <c r="H15" s="1326"/>
    </row>
    <row r="16" spans="1:8" s="6" customFormat="1" ht="22.5" x14ac:dyDescent="0.2">
      <c r="A16" s="66" t="s">
        <v>301</v>
      </c>
      <c r="B16" s="67" t="s">
        <v>302</v>
      </c>
      <c r="C16" s="67" t="s">
        <v>254</v>
      </c>
      <c r="D16" s="304" t="s">
        <v>303</v>
      </c>
      <c r="E16" s="418" t="s">
        <v>255</v>
      </c>
      <c r="F16" s="56"/>
    </row>
    <row r="17" spans="1:8" s="8" customFormat="1" x14ac:dyDescent="0.2">
      <c r="A17" s="473" t="s">
        <v>308</v>
      </c>
      <c r="B17" s="473" t="s">
        <v>49</v>
      </c>
      <c r="C17" s="479" t="s">
        <v>1274</v>
      </c>
      <c r="D17" s="609" t="s">
        <v>330</v>
      </c>
      <c r="E17" s="480">
        <v>35237</v>
      </c>
      <c r="F17" s="63"/>
    </row>
    <row r="18" spans="1:8" s="8" customFormat="1" x14ac:dyDescent="0.2">
      <c r="A18" s="473" t="s">
        <v>933</v>
      </c>
      <c r="B18" s="473" t="s">
        <v>49</v>
      </c>
      <c r="C18" s="479" t="s">
        <v>934</v>
      </c>
      <c r="D18" s="609" t="s">
        <v>330</v>
      </c>
      <c r="E18" s="480">
        <v>35237</v>
      </c>
      <c r="F18" s="63"/>
    </row>
    <row r="19" spans="1:8" s="8" customFormat="1" x14ac:dyDescent="0.2">
      <c r="A19" s="473" t="s">
        <v>935</v>
      </c>
      <c r="B19" s="473" t="s">
        <v>49</v>
      </c>
      <c r="C19" s="479" t="s">
        <v>936</v>
      </c>
      <c r="D19" s="609" t="s">
        <v>330</v>
      </c>
      <c r="E19" s="480">
        <v>35907</v>
      </c>
      <c r="F19" s="63"/>
    </row>
    <row r="20" spans="1:8" s="8" customFormat="1" x14ac:dyDescent="0.2">
      <c r="A20" s="473" t="s">
        <v>937</v>
      </c>
      <c r="B20" s="473" t="s">
        <v>49</v>
      </c>
      <c r="C20" s="479" t="s">
        <v>938</v>
      </c>
      <c r="D20" s="609" t="s">
        <v>330</v>
      </c>
      <c r="E20" s="480">
        <v>35279</v>
      </c>
      <c r="F20" s="63"/>
    </row>
    <row r="21" spans="1:8" s="8" customFormat="1" x14ac:dyDescent="0.2">
      <c r="A21" s="473" t="s">
        <v>70</v>
      </c>
      <c r="B21" s="473" t="s">
        <v>49</v>
      </c>
      <c r="C21" s="479" t="s">
        <v>533</v>
      </c>
      <c r="D21" s="609" t="s">
        <v>497</v>
      </c>
      <c r="E21" s="480">
        <v>40427</v>
      </c>
      <c r="F21" s="63"/>
    </row>
    <row r="22" spans="1:8" s="8" customFormat="1" x14ac:dyDescent="0.2">
      <c r="A22" s="473" t="s">
        <v>391</v>
      </c>
      <c r="B22" s="473" t="s">
        <v>49</v>
      </c>
      <c r="C22" s="479" t="s">
        <v>1275</v>
      </c>
      <c r="D22" s="609" t="s">
        <v>497</v>
      </c>
      <c r="E22" s="480">
        <v>44249</v>
      </c>
      <c r="F22" s="63"/>
    </row>
    <row r="23" spans="1:8" s="8" customFormat="1" x14ac:dyDescent="0.2">
      <c r="A23" s="473" t="s">
        <v>72</v>
      </c>
      <c r="B23" s="473" t="s">
        <v>49</v>
      </c>
      <c r="C23" s="479" t="s">
        <v>208</v>
      </c>
      <c r="D23" s="609" t="s">
        <v>330</v>
      </c>
      <c r="E23" s="480">
        <v>35101</v>
      </c>
      <c r="F23" s="63"/>
    </row>
    <row r="24" spans="1:8" s="8" customFormat="1" x14ac:dyDescent="0.2">
      <c r="A24" s="473" t="s">
        <v>316</v>
      </c>
      <c r="B24" s="473" t="s">
        <v>49</v>
      </c>
      <c r="C24" s="479" t="s">
        <v>295</v>
      </c>
      <c r="D24" s="609" t="s">
        <v>497</v>
      </c>
      <c r="E24" s="480">
        <v>35101</v>
      </c>
      <c r="F24" s="63"/>
    </row>
    <row r="25" spans="1:8" s="8" customFormat="1" x14ac:dyDescent="0.2">
      <c r="A25" s="473" t="s">
        <v>810</v>
      </c>
      <c r="B25" s="473" t="s">
        <v>49</v>
      </c>
      <c r="C25" s="479" t="s">
        <v>812</v>
      </c>
      <c r="D25" s="609" t="s">
        <v>330</v>
      </c>
      <c r="E25" s="480">
        <v>39317</v>
      </c>
      <c r="F25" s="63"/>
    </row>
    <row r="26" spans="1:8" s="8" customFormat="1" x14ac:dyDescent="0.2">
      <c r="A26" s="473" t="s">
        <v>939</v>
      </c>
      <c r="B26" s="473" t="s">
        <v>49</v>
      </c>
      <c r="C26" s="479" t="s">
        <v>940</v>
      </c>
      <c r="D26" s="609" t="s">
        <v>330</v>
      </c>
      <c r="E26" s="480">
        <v>39317</v>
      </c>
      <c r="F26" s="63"/>
    </row>
    <row r="27" spans="1:8" s="8" customFormat="1" ht="22.5" x14ac:dyDescent="0.2">
      <c r="A27" s="473" t="s">
        <v>1276</v>
      </c>
      <c r="B27" s="473" t="s">
        <v>49</v>
      </c>
      <c r="C27" s="779" t="s">
        <v>1277</v>
      </c>
      <c r="D27" s="609" t="s">
        <v>330</v>
      </c>
      <c r="E27" s="778">
        <v>43311</v>
      </c>
      <c r="F27" s="63"/>
    </row>
    <row r="28" spans="1:8" s="8" customFormat="1" x14ac:dyDescent="0.2">
      <c r="A28" s="473" t="s">
        <v>941</v>
      </c>
      <c r="B28" s="473" t="s">
        <v>49</v>
      </c>
      <c r="C28" s="479" t="s">
        <v>942</v>
      </c>
      <c r="D28" s="609" t="s">
        <v>330</v>
      </c>
      <c r="E28" s="480">
        <v>39644</v>
      </c>
      <c r="F28" s="63"/>
    </row>
    <row r="29" spans="1:8" s="8" customFormat="1" x14ac:dyDescent="0.2">
      <c r="A29" s="473" t="s">
        <v>813</v>
      </c>
      <c r="B29" s="473" t="s">
        <v>258</v>
      </c>
      <c r="C29" s="479" t="s">
        <v>811</v>
      </c>
      <c r="D29" s="609" t="s">
        <v>497</v>
      </c>
      <c r="E29" s="480">
        <v>39325</v>
      </c>
      <c r="F29" s="63"/>
    </row>
    <row r="30" spans="1:8" s="6" customFormat="1" ht="22.5" x14ac:dyDescent="0.2">
      <c r="A30" s="610" t="s">
        <v>317</v>
      </c>
      <c r="B30" s="610" t="s">
        <v>258</v>
      </c>
      <c r="C30" s="610" t="s">
        <v>318</v>
      </c>
      <c r="D30" s="610" t="s">
        <v>943</v>
      </c>
      <c r="E30" s="480">
        <v>39247</v>
      </c>
      <c r="F30" s="63"/>
    </row>
    <row r="31" spans="1:8" s="8" customFormat="1" x14ac:dyDescent="0.2">
      <c r="A31" s="62"/>
      <c r="B31" s="62"/>
      <c r="C31" s="319"/>
      <c r="D31" s="305"/>
      <c r="E31" s="317"/>
      <c r="F31" s="63"/>
    </row>
    <row r="32" spans="1:8" ht="13.5" customHeight="1" thickBot="1" x14ac:dyDescent="0.25">
      <c r="A32" s="1339" t="s">
        <v>310</v>
      </c>
      <c r="B32" s="1339"/>
      <c r="C32" s="1339"/>
      <c r="D32" s="1339"/>
      <c r="E32" s="1339"/>
      <c r="F32" s="1339"/>
      <c r="G32" s="1326"/>
      <c r="H32" s="1326"/>
    </row>
    <row r="33" spans="1:9" s="6" customFormat="1" ht="13.5" thickBot="1" x14ac:dyDescent="0.25">
      <c r="A33" s="3" t="s">
        <v>301</v>
      </c>
      <c r="B33" s="4" t="s">
        <v>302</v>
      </c>
      <c r="C33" s="320" t="s">
        <v>254</v>
      </c>
      <c r="D33" s="306"/>
      <c r="E33" s="419"/>
      <c r="G33" s="102"/>
      <c r="H33" s="102"/>
      <c r="I33" s="102"/>
    </row>
    <row r="34" spans="1:9" s="8" customFormat="1" x14ac:dyDescent="0.2">
      <c r="A34" s="60"/>
      <c r="B34" s="81"/>
      <c r="C34" s="321"/>
      <c r="D34" s="305"/>
      <c r="E34" s="317"/>
      <c r="G34" s="102"/>
      <c r="H34" s="102"/>
      <c r="I34" s="102"/>
    </row>
    <row r="35" spans="1:9" s="8" customFormat="1" x14ac:dyDescent="0.2">
      <c r="A35" s="60"/>
      <c r="B35" s="81"/>
      <c r="C35" s="321"/>
      <c r="D35" s="305"/>
      <c r="E35" s="317"/>
      <c r="G35" s="102"/>
      <c r="H35" s="102"/>
      <c r="I35" s="102"/>
    </row>
    <row r="36" spans="1:9" s="8" customFormat="1" x14ac:dyDescent="0.2">
      <c r="A36" s="9"/>
      <c r="B36" s="9"/>
      <c r="C36" s="9"/>
      <c r="D36" s="307"/>
      <c r="E36" s="420"/>
      <c r="F36" s="10"/>
    </row>
    <row r="37" spans="1:9" s="6" customFormat="1" ht="12.75" customHeight="1" x14ac:dyDescent="0.2">
      <c r="A37" s="1327" t="s">
        <v>284</v>
      </c>
      <c r="B37" s="1327"/>
      <c r="C37" s="1327"/>
      <c r="D37" s="1327"/>
      <c r="E37" s="1327"/>
      <c r="F37" s="1327"/>
      <c r="G37" s="1326"/>
      <c r="H37" s="1326"/>
    </row>
    <row r="38" spans="1:9" ht="13.35" customHeight="1" x14ac:dyDescent="0.2">
      <c r="A38" s="91"/>
      <c r="B38" s="91"/>
      <c r="C38" s="322"/>
      <c r="D38" s="308"/>
      <c r="E38" s="317"/>
      <c r="F38" s="87"/>
    </row>
    <row r="39" spans="1:9" s="12" customFormat="1" ht="18" customHeight="1" x14ac:dyDescent="0.2">
      <c r="A39" s="1345" t="s">
        <v>388</v>
      </c>
      <c r="B39" s="1345"/>
      <c r="C39" s="1345"/>
      <c r="D39" s="1345"/>
      <c r="E39" s="1345"/>
      <c r="F39" s="1345"/>
    </row>
    <row r="40" spans="1:9" ht="31.5" customHeight="1" thickBot="1" x14ac:dyDescent="0.25">
      <c r="A40" s="1464" t="s">
        <v>389</v>
      </c>
      <c r="B40" s="1464"/>
      <c r="C40" s="1464"/>
      <c r="E40" s="417" t="s">
        <v>397</v>
      </c>
      <c r="F40" s="6">
        <v>50</v>
      </c>
      <c r="G40" s="1326"/>
      <c r="H40" s="1326"/>
    </row>
    <row r="41" spans="1:9" ht="20.45" customHeight="1" thickBot="1" x14ac:dyDescent="0.25">
      <c r="A41" s="362" t="s">
        <v>4891</v>
      </c>
      <c r="B41" s="362"/>
      <c r="C41" s="362"/>
      <c r="D41" s="362"/>
      <c r="E41" s="13"/>
      <c r="F41" s="6"/>
      <c r="G41" s="65"/>
      <c r="H41" s="65"/>
    </row>
    <row r="42" spans="1:9" s="6" customFormat="1" ht="22.5" x14ac:dyDescent="0.2">
      <c r="A42" s="66" t="s">
        <v>398</v>
      </c>
      <c r="B42" s="67" t="s">
        <v>257</v>
      </c>
      <c r="C42" s="67" t="s">
        <v>83</v>
      </c>
      <c r="D42" s="304" t="s">
        <v>256</v>
      </c>
      <c r="E42" s="492" t="s">
        <v>94</v>
      </c>
      <c r="F42" s="56"/>
      <c r="G42" s="56"/>
      <c r="H42" s="56"/>
    </row>
    <row r="43" spans="1:9" ht="33.75" x14ac:dyDescent="0.2">
      <c r="A43" s="903" t="s">
        <v>4892</v>
      </c>
      <c r="B43" s="903" t="s">
        <v>4893</v>
      </c>
      <c r="C43" s="903" t="s">
        <v>4894</v>
      </c>
      <c r="D43" s="1229">
        <v>1099</v>
      </c>
      <c r="E43" s="780" t="s">
        <v>1048</v>
      </c>
      <c r="F43" s="7"/>
      <c r="G43" s="7"/>
      <c r="H43" s="7"/>
    </row>
    <row r="44" spans="1:9" ht="45" x14ac:dyDescent="0.2">
      <c r="A44" s="903" t="s">
        <v>1704</v>
      </c>
      <c r="B44" s="903" t="s">
        <v>4895</v>
      </c>
      <c r="C44" s="903" t="s">
        <v>4896</v>
      </c>
      <c r="D44" s="1229">
        <v>4020</v>
      </c>
      <c r="E44" s="780" t="s">
        <v>1048</v>
      </c>
      <c r="F44" s="7"/>
      <c r="G44" s="7"/>
      <c r="H44" s="7"/>
    </row>
    <row r="45" spans="1:9" ht="33.75" x14ac:dyDescent="0.2">
      <c r="A45" s="903" t="s">
        <v>4897</v>
      </c>
      <c r="B45" s="903" t="s">
        <v>4898</v>
      </c>
      <c r="C45" s="903" t="s">
        <v>4899</v>
      </c>
      <c r="D45" s="1229">
        <v>4060</v>
      </c>
      <c r="E45" s="780" t="s">
        <v>1048</v>
      </c>
      <c r="F45" s="7"/>
      <c r="G45" s="7"/>
      <c r="H45" s="7"/>
    </row>
    <row r="46" spans="1:9" ht="33.75" x14ac:dyDescent="0.2">
      <c r="A46" s="1230" t="s">
        <v>4900</v>
      </c>
      <c r="B46" s="1231" t="s">
        <v>49</v>
      </c>
      <c r="C46" s="903" t="s">
        <v>4901</v>
      </c>
      <c r="D46" s="1229">
        <v>2000</v>
      </c>
      <c r="E46" s="906" t="s">
        <v>615</v>
      </c>
      <c r="F46" s="7"/>
      <c r="G46" s="7"/>
      <c r="H46" s="7"/>
    </row>
    <row r="47" spans="1:9" ht="33.75" x14ac:dyDescent="0.2">
      <c r="A47" s="903" t="s">
        <v>1278</v>
      </c>
      <c r="B47" s="1231" t="s">
        <v>49</v>
      </c>
      <c r="C47" s="903" t="s">
        <v>4902</v>
      </c>
      <c r="D47" s="1229">
        <v>2000</v>
      </c>
      <c r="E47" s="906" t="s">
        <v>615</v>
      </c>
      <c r="F47" s="7"/>
      <c r="G47" s="7"/>
      <c r="H47" s="7"/>
    </row>
    <row r="48" spans="1:9" ht="33.75" x14ac:dyDescent="0.2">
      <c r="A48" s="903" t="s">
        <v>1705</v>
      </c>
      <c r="B48" s="1231" t="s">
        <v>49</v>
      </c>
      <c r="C48" s="903" t="s">
        <v>4903</v>
      </c>
      <c r="D48" s="1229">
        <v>2000</v>
      </c>
      <c r="E48" s="906" t="s">
        <v>615</v>
      </c>
      <c r="F48" s="7"/>
      <c r="G48" s="7"/>
      <c r="H48" s="7"/>
    </row>
    <row r="49" spans="1:8" ht="33.75" x14ac:dyDescent="0.2">
      <c r="A49" s="903" t="s">
        <v>4904</v>
      </c>
      <c r="B49" s="1231" t="s">
        <v>49</v>
      </c>
      <c r="C49" s="903" t="s">
        <v>4905</v>
      </c>
      <c r="D49" s="1229">
        <v>2000</v>
      </c>
      <c r="E49" s="906" t="s">
        <v>615</v>
      </c>
      <c r="F49" s="7"/>
      <c r="G49" s="7"/>
      <c r="H49" s="7"/>
    </row>
    <row r="50" spans="1:8" ht="33.75" x14ac:dyDescent="0.2">
      <c r="A50" s="903" t="s">
        <v>2221</v>
      </c>
      <c r="B50" s="1231" t="s">
        <v>49</v>
      </c>
      <c r="C50" s="903" t="s">
        <v>4906</v>
      </c>
      <c r="D50" s="1229">
        <v>2000</v>
      </c>
      <c r="E50" s="906" t="s">
        <v>615</v>
      </c>
      <c r="F50" s="7"/>
      <c r="G50" s="7"/>
      <c r="H50" s="7"/>
    </row>
    <row r="51" spans="1:8" ht="33.75" x14ac:dyDescent="0.2">
      <c r="A51" s="903" t="s">
        <v>4907</v>
      </c>
      <c r="B51" s="1231" t="s">
        <v>49</v>
      </c>
      <c r="C51" s="903" t="s">
        <v>4908</v>
      </c>
      <c r="D51" s="905">
        <v>3060</v>
      </c>
      <c r="E51" s="906" t="s">
        <v>615</v>
      </c>
      <c r="F51" s="7"/>
      <c r="G51" s="7"/>
      <c r="H51" s="7"/>
    </row>
    <row r="52" spans="1:8" ht="33.75" x14ac:dyDescent="0.2">
      <c r="A52" s="903" t="s">
        <v>4909</v>
      </c>
      <c r="B52" s="1231" t="s">
        <v>49</v>
      </c>
      <c r="C52" s="903" t="s">
        <v>4910</v>
      </c>
      <c r="D52" s="905">
        <v>3060</v>
      </c>
      <c r="E52" s="906" t="s">
        <v>615</v>
      </c>
      <c r="F52" s="7"/>
      <c r="G52" s="7"/>
      <c r="H52" s="7"/>
    </row>
    <row r="53" spans="1:8" ht="33.75" x14ac:dyDescent="0.2">
      <c r="A53" s="903" t="s">
        <v>4911</v>
      </c>
      <c r="B53" s="1231" t="s">
        <v>49</v>
      </c>
      <c r="C53" s="903" t="s">
        <v>4912</v>
      </c>
      <c r="D53" s="905">
        <v>4000</v>
      </c>
      <c r="E53" s="906" t="s">
        <v>615</v>
      </c>
      <c r="F53" s="7"/>
      <c r="G53" s="7"/>
      <c r="H53" s="7"/>
    </row>
    <row r="54" spans="1:8" ht="33.75" x14ac:dyDescent="0.2">
      <c r="A54" s="903" t="s">
        <v>4913</v>
      </c>
      <c r="B54" s="1231" t="s">
        <v>49</v>
      </c>
      <c r="C54" s="903" t="s">
        <v>4914</v>
      </c>
      <c r="D54" s="905">
        <v>5020</v>
      </c>
      <c r="E54" s="1232" t="s">
        <v>4915</v>
      </c>
      <c r="F54" s="7"/>
      <c r="G54" s="7"/>
      <c r="H54" s="7"/>
    </row>
    <row r="55" spans="1:8" ht="56.25" x14ac:dyDescent="0.2">
      <c r="A55" s="903" t="s">
        <v>4916</v>
      </c>
      <c r="B55" s="1231" t="s">
        <v>49</v>
      </c>
      <c r="C55" s="903" t="s">
        <v>4917</v>
      </c>
      <c r="D55" s="1229">
        <v>2000</v>
      </c>
      <c r="E55" s="1232" t="s">
        <v>928</v>
      </c>
      <c r="F55" s="7"/>
      <c r="G55" s="7"/>
      <c r="H55" s="7"/>
    </row>
    <row r="56" spans="1:8" ht="56.25" x14ac:dyDescent="0.2">
      <c r="A56" s="903" t="s">
        <v>4918</v>
      </c>
      <c r="B56" s="1231" t="s">
        <v>49</v>
      </c>
      <c r="C56" s="903" t="s">
        <v>4919</v>
      </c>
      <c r="D56" s="1229">
        <v>2000</v>
      </c>
      <c r="E56" s="1232" t="s">
        <v>928</v>
      </c>
      <c r="F56" s="7"/>
      <c r="G56" s="7"/>
      <c r="H56" s="7"/>
    </row>
    <row r="57" spans="1:8" ht="56.25" x14ac:dyDescent="0.2">
      <c r="A57" s="903" t="s">
        <v>4920</v>
      </c>
      <c r="B57" s="1231" t="s">
        <v>49</v>
      </c>
      <c r="C57" s="903" t="s">
        <v>4921</v>
      </c>
      <c r="D57" s="905">
        <v>4020</v>
      </c>
      <c r="E57" s="1232" t="s">
        <v>928</v>
      </c>
      <c r="F57" s="7"/>
      <c r="G57" s="7"/>
      <c r="H57" s="7"/>
    </row>
    <row r="58" spans="1:8" ht="33.75" x14ac:dyDescent="0.2">
      <c r="A58" s="903" t="s">
        <v>2222</v>
      </c>
      <c r="B58" s="1231" t="s">
        <v>49</v>
      </c>
      <c r="C58" s="903" t="s">
        <v>4922</v>
      </c>
      <c r="D58" s="1229">
        <v>2000</v>
      </c>
      <c r="E58" s="1232" t="s">
        <v>616</v>
      </c>
      <c r="F58" s="7"/>
      <c r="G58" s="7"/>
      <c r="H58" s="7"/>
    </row>
    <row r="59" spans="1:8" ht="33.75" x14ac:dyDescent="0.2">
      <c r="A59" s="903" t="s">
        <v>2223</v>
      </c>
      <c r="B59" s="1231" t="s">
        <v>49</v>
      </c>
      <c r="C59" s="903" t="s">
        <v>4923</v>
      </c>
      <c r="D59" s="1229">
        <v>2000</v>
      </c>
      <c r="E59" s="1232" t="s">
        <v>616</v>
      </c>
      <c r="F59" s="7"/>
      <c r="G59" s="7"/>
      <c r="H59" s="7"/>
    </row>
    <row r="60" spans="1:8" ht="33.75" x14ac:dyDescent="0.2">
      <c r="A60" s="903" t="s">
        <v>4924</v>
      </c>
      <c r="B60" s="1231" t="s">
        <v>49</v>
      </c>
      <c r="C60" s="903" t="s">
        <v>4925</v>
      </c>
      <c r="D60" s="905">
        <v>3020</v>
      </c>
      <c r="E60" s="1232" t="s">
        <v>616</v>
      </c>
      <c r="F60" s="7"/>
      <c r="G60" s="7"/>
      <c r="H60" s="7"/>
    </row>
    <row r="61" spans="1:8" ht="33.75" x14ac:dyDescent="0.2">
      <c r="A61" s="903" t="s">
        <v>4926</v>
      </c>
      <c r="B61" s="1231" t="s">
        <v>49</v>
      </c>
      <c r="C61" s="903" t="s">
        <v>4927</v>
      </c>
      <c r="D61" s="905">
        <v>4060</v>
      </c>
      <c r="E61" s="1232" t="s">
        <v>616</v>
      </c>
      <c r="F61" s="7"/>
      <c r="G61" s="7"/>
      <c r="H61" s="7"/>
    </row>
    <row r="62" spans="1:8" ht="78.75" x14ac:dyDescent="0.2">
      <c r="A62" s="903" t="s">
        <v>2224</v>
      </c>
      <c r="B62" s="1231" t="s">
        <v>49</v>
      </c>
      <c r="C62" s="903" t="s">
        <v>4928</v>
      </c>
      <c r="D62" s="905">
        <v>4060</v>
      </c>
      <c r="E62" s="1232" t="s">
        <v>1279</v>
      </c>
      <c r="F62" s="7"/>
      <c r="G62" s="7"/>
      <c r="H62" s="7"/>
    </row>
    <row r="63" spans="1:8" ht="78.75" x14ac:dyDescent="0.2">
      <c r="A63" s="903" t="s">
        <v>2225</v>
      </c>
      <c r="B63" s="1231" t="s">
        <v>49</v>
      </c>
      <c r="C63" s="903" t="s">
        <v>4929</v>
      </c>
      <c r="D63" s="905">
        <v>4060</v>
      </c>
      <c r="E63" s="1232" t="s">
        <v>1279</v>
      </c>
      <c r="F63" s="7"/>
      <c r="G63" s="7"/>
      <c r="H63" s="7"/>
    </row>
    <row r="64" spans="1:8" ht="56.25" x14ac:dyDescent="0.2">
      <c r="A64" s="903" t="s">
        <v>4930</v>
      </c>
      <c r="B64" s="1231" t="s">
        <v>49</v>
      </c>
      <c r="C64" s="903" t="s">
        <v>4931</v>
      </c>
      <c r="D64" s="1229">
        <v>2000</v>
      </c>
      <c r="E64" s="1232" t="s">
        <v>617</v>
      </c>
      <c r="F64" s="7"/>
      <c r="G64" s="7"/>
      <c r="H64" s="7"/>
    </row>
    <row r="65" spans="1:8" ht="56.25" x14ac:dyDescent="0.2">
      <c r="A65" s="903" t="s">
        <v>4932</v>
      </c>
      <c r="B65" s="1231" t="s">
        <v>49</v>
      </c>
      <c r="C65" s="903" t="s">
        <v>4933</v>
      </c>
      <c r="D65" s="1229">
        <v>2000</v>
      </c>
      <c r="E65" s="1232" t="s">
        <v>617</v>
      </c>
      <c r="F65" s="7"/>
      <c r="G65" s="7"/>
      <c r="H65" s="7"/>
    </row>
    <row r="66" spans="1:8" ht="56.25" x14ac:dyDescent="0.2">
      <c r="A66" s="903" t="s">
        <v>4934</v>
      </c>
      <c r="B66" s="1231" t="s">
        <v>49</v>
      </c>
      <c r="C66" s="903" t="s">
        <v>4935</v>
      </c>
      <c r="D66" s="1229">
        <v>2000</v>
      </c>
      <c r="E66" s="1232" t="s">
        <v>617</v>
      </c>
      <c r="F66" s="7"/>
      <c r="G66" s="7"/>
      <c r="H66" s="7"/>
    </row>
    <row r="67" spans="1:8" ht="56.25" x14ac:dyDescent="0.2">
      <c r="A67" s="903" t="s">
        <v>4936</v>
      </c>
      <c r="B67" s="1231" t="s">
        <v>49</v>
      </c>
      <c r="C67" s="903" t="s">
        <v>4937</v>
      </c>
      <c r="D67" s="905">
        <v>3099</v>
      </c>
      <c r="E67" s="1232" t="s">
        <v>617</v>
      </c>
      <c r="F67" s="7"/>
      <c r="G67" s="7"/>
      <c r="H67" s="7"/>
    </row>
    <row r="68" spans="1:8" ht="56.25" x14ac:dyDescent="0.2">
      <c r="A68" s="903" t="s">
        <v>4938</v>
      </c>
      <c r="B68" s="1231" t="s">
        <v>49</v>
      </c>
      <c r="C68" s="903" t="s">
        <v>4939</v>
      </c>
      <c r="D68" s="905">
        <v>3099</v>
      </c>
      <c r="E68" s="1232" t="s">
        <v>617</v>
      </c>
      <c r="F68" s="7"/>
      <c r="G68" s="7"/>
      <c r="H68" s="7"/>
    </row>
    <row r="69" spans="1:8" ht="67.5" x14ac:dyDescent="0.2">
      <c r="A69" s="903" t="s">
        <v>4940</v>
      </c>
      <c r="B69" s="1231" t="s">
        <v>49</v>
      </c>
      <c r="C69" s="903" t="s">
        <v>4941</v>
      </c>
      <c r="D69" s="905">
        <v>4099</v>
      </c>
      <c r="E69" s="1232" t="s">
        <v>617</v>
      </c>
      <c r="F69" s="7"/>
      <c r="G69" s="7"/>
      <c r="H69" s="7"/>
    </row>
    <row r="70" spans="1:8" ht="33.75" x14ac:dyDescent="0.2">
      <c r="A70" s="903" t="s">
        <v>4942</v>
      </c>
      <c r="B70" s="904" t="s">
        <v>49</v>
      </c>
      <c r="C70" s="905" t="s">
        <v>4943</v>
      </c>
      <c r="D70" s="905">
        <v>2000</v>
      </c>
      <c r="E70" s="906" t="s">
        <v>1049</v>
      </c>
      <c r="F70" s="24"/>
      <c r="G70" s="24"/>
      <c r="H70" s="24"/>
    </row>
    <row r="71" spans="1:8" ht="33.75" x14ac:dyDescent="0.2">
      <c r="A71" s="903" t="s">
        <v>4944</v>
      </c>
      <c r="B71" s="904" t="s">
        <v>49</v>
      </c>
      <c r="C71" s="905" t="s">
        <v>4945</v>
      </c>
      <c r="D71" s="905">
        <v>3020</v>
      </c>
      <c r="E71" s="906" t="s">
        <v>1049</v>
      </c>
      <c r="F71" s="24"/>
      <c r="G71" s="24"/>
      <c r="H71" s="24"/>
    </row>
    <row r="72" spans="1:8" ht="33.75" x14ac:dyDescent="0.2">
      <c r="A72" s="903" t="s">
        <v>4946</v>
      </c>
      <c r="B72" s="904" t="s">
        <v>49</v>
      </c>
      <c r="C72" s="905" t="s">
        <v>4947</v>
      </c>
      <c r="D72" s="905">
        <v>3020</v>
      </c>
      <c r="E72" s="906" t="s">
        <v>1049</v>
      </c>
      <c r="F72" s="24"/>
      <c r="G72" s="24"/>
      <c r="H72" s="24"/>
    </row>
    <row r="73" spans="1:8" ht="33.75" x14ac:dyDescent="0.2">
      <c r="A73" s="903" t="s">
        <v>4948</v>
      </c>
      <c r="B73" s="904" t="s">
        <v>49</v>
      </c>
      <c r="C73" s="905" t="s">
        <v>4949</v>
      </c>
      <c r="D73" s="905">
        <v>3060</v>
      </c>
      <c r="E73" s="906" t="s">
        <v>1049</v>
      </c>
      <c r="F73" s="24"/>
      <c r="G73" s="24"/>
      <c r="H73" s="24"/>
    </row>
    <row r="74" spans="1:8" ht="56.25" x14ac:dyDescent="0.2">
      <c r="A74" s="903" t="s">
        <v>4950</v>
      </c>
      <c r="B74" s="904" t="s">
        <v>49</v>
      </c>
      <c r="C74" s="905" t="s">
        <v>4951</v>
      </c>
      <c r="D74" s="905">
        <v>2000</v>
      </c>
      <c r="E74" s="906" t="s">
        <v>929</v>
      </c>
      <c r="F74" s="24"/>
      <c r="G74" s="24"/>
      <c r="H74" s="24"/>
    </row>
    <row r="75" spans="1:8" ht="56.25" x14ac:dyDescent="0.2">
      <c r="A75" s="903" t="s">
        <v>4952</v>
      </c>
      <c r="B75" s="904" t="s">
        <v>49</v>
      </c>
      <c r="C75" s="905" t="s">
        <v>4953</v>
      </c>
      <c r="D75" s="905">
        <v>3020</v>
      </c>
      <c r="E75" s="906" t="s">
        <v>929</v>
      </c>
      <c r="F75" s="24"/>
      <c r="G75" s="24"/>
      <c r="H75" s="24"/>
    </row>
    <row r="76" spans="1:8" ht="45" x14ac:dyDescent="0.2">
      <c r="A76" s="903" t="s">
        <v>4954</v>
      </c>
      <c r="B76" s="904" t="s">
        <v>49</v>
      </c>
      <c r="C76" s="905" t="s">
        <v>4955</v>
      </c>
      <c r="D76" s="905">
        <v>1099</v>
      </c>
      <c r="E76" s="906" t="s">
        <v>930</v>
      </c>
      <c r="F76" s="24"/>
      <c r="G76" s="24"/>
      <c r="H76" s="24"/>
    </row>
    <row r="77" spans="1:8" ht="45" x14ac:dyDescent="0.2">
      <c r="A77" s="903" t="s">
        <v>1706</v>
      </c>
      <c r="B77" s="904" t="s">
        <v>49</v>
      </c>
      <c r="C77" s="905" t="s">
        <v>4956</v>
      </c>
      <c r="D77" s="905">
        <v>2000</v>
      </c>
      <c r="E77" s="906" t="s">
        <v>930</v>
      </c>
      <c r="F77" s="24"/>
      <c r="G77" s="24"/>
      <c r="H77" s="24"/>
    </row>
    <row r="78" spans="1:8" ht="45" x14ac:dyDescent="0.2">
      <c r="A78" s="903" t="s">
        <v>4957</v>
      </c>
      <c r="B78" s="904" t="s">
        <v>49</v>
      </c>
      <c r="C78" s="905" t="s">
        <v>4958</v>
      </c>
      <c r="D78" s="905">
        <v>2000</v>
      </c>
      <c r="E78" s="906" t="s">
        <v>930</v>
      </c>
      <c r="F78" s="24"/>
      <c r="G78" s="24"/>
      <c r="H78" s="24"/>
    </row>
    <row r="79" spans="1:8" ht="45" x14ac:dyDescent="0.2">
      <c r="A79" s="903" t="s">
        <v>4959</v>
      </c>
      <c r="B79" s="904" t="s">
        <v>49</v>
      </c>
      <c r="C79" s="905" t="s">
        <v>4960</v>
      </c>
      <c r="D79" s="905">
        <v>2000</v>
      </c>
      <c r="E79" s="906" t="s">
        <v>930</v>
      </c>
      <c r="F79" s="24"/>
      <c r="G79" s="24"/>
      <c r="H79" s="24"/>
    </row>
    <row r="80" spans="1:8" ht="45" x14ac:dyDescent="0.2">
      <c r="A80" s="903" t="s">
        <v>4961</v>
      </c>
      <c r="B80" s="904" t="s">
        <v>49</v>
      </c>
      <c r="C80" s="905" t="s">
        <v>4962</v>
      </c>
      <c r="D80" s="905">
        <v>2060</v>
      </c>
      <c r="E80" s="906" t="s">
        <v>930</v>
      </c>
      <c r="F80" s="24"/>
      <c r="G80" s="24"/>
      <c r="H80" s="24"/>
    </row>
    <row r="81" spans="1:8" ht="45" x14ac:dyDescent="0.2">
      <c r="A81" s="903" t="s">
        <v>1707</v>
      </c>
      <c r="B81" s="904" t="s">
        <v>49</v>
      </c>
      <c r="C81" s="905" t="s">
        <v>4963</v>
      </c>
      <c r="D81" s="905">
        <v>2060</v>
      </c>
      <c r="E81" s="906" t="s">
        <v>930</v>
      </c>
      <c r="F81" s="24"/>
      <c r="G81" s="24"/>
      <c r="H81" s="24"/>
    </row>
    <row r="82" spans="1:8" ht="45" x14ac:dyDescent="0.2">
      <c r="A82" s="903" t="s">
        <v>2226</v>
      </c>
      <c r="B82" s="904" t="s">
        <v>49</v>
      </c>
      <c r="C82" s="905" t="s">
        <v>4964</v>
      </c>
      <c r="D82" s="905">
        <v>4060</v>
      </c>
      <c r="E82" s="906" t="s">
        <v>930</v>
      </c>
      <c r="F82" s="24"/>
      <c r="G82" s="24"/>
      <c r="H82" s="24"/>
    </row>
    <row r="83" spans="1:8" ht="45" x14ac:dyDescent="0.2">
      <c r="A83" s="903" t="s">
        <v>4965</v>
      </c>
      <c r="B83" s="904" t="s">
        <v>49</v>
      </c>
      <c r="C83" s="905" t="s">
        <v>4966</v>
      </c>
      <c r="D83" s="905">
        <v>5020</v>
      </c>
      <c r="E83" s="906" t="s">
        <v>930</v>
      </c>
      <c r="F83" s="24"/>
      <c r="G83" s="24"/>
      <c r="H83" s="24"/>
    </row>
    <row r="84" spans="1:8" ht="45" x14ac:dyDescent="0.2">
      <c r="A84" s="903" t="s">
        <v>4967</v>
      </c>
      <c r="B84" s="904" t="s">
        <v>49</v>
      </c>
      <c r="C84" s="905" t="s">
        <v>4968</v>
      </c>
      <c r="D84" s="905">
        <v>2099</v>
      </c>
      <c r="E84" s="906" t="s">
        <v>931</v>
      </c>
      <c r="F84" s="24"/>
      <c r="G84" s="24"/>
      <c r="H84" s="24"/>
    </row>
    <row r="85" spans="1:8" ht="45" x14ac:dyDescent="0.2">
      <c r="A85" s="903" t="s">
        <v>4969</v>
      </c>
      <c r="B85" s="904" t="s">
        <v>49</v>
      </c>
      <c r="C85" s="905" t="s">
        <v>4970</v>
      </c>
      <c r="D85" s="905">
        <v>4000</v>
      </c>
      <c r="E85" s="906" t="s">
        <v>931</v>
      </c>
      <c r="F85" s="24"/>
      <c r="G85" s="24"/>
      <c r="H85" s="24"/>
    </row>
    <row r="86" spans="1:8" ht="45" x14ac:dyDescent="0.2">
      <c r="A86" s="903" t="s">
        <v>4971</v>
      </c>
      <c r="B86" s="904" t="s">
        <v>49</v>
      </c>
      <c r="C86" s="905" t="s">
        <v>4972</v>
      </c>
      <c r="D86" s="905">
        <v>4020</v>
      </c>
      <c r="E86" s="906" t="s">
        <v>931</v>
      </c>
      <c r="F86" s="24"/>
      <c r="G86" s="24"/>
      <c r="H86" s="24"/>
    </row>
    <row r="87" spans="1:8" ht="45" x14ac:dyDescent="0.2">
      <c r="A87" s="903" t="s">
        <v>4973</v>
      </c>
      <c r="B87" s="904" t="s">
        <v>49</v>
      </c>
      <c r="C87" s="905" t="s">
        <v>4974</v>
      </c>
      <c r="D87" s="905">
        <v>4020</v>
      </c>
      <c r="E87" s="906" t="s">
        <v>931</v>
      </c>
      <c r="F87" s="24"/>
      <c r="G87" s="24"/>
      <c r="H87" s="24"/>
    </row>
    <row r="88" spans="1:8" ht="45" x14ac:dyDescent="0.2">
      <c r="A88" s="903" t="s">
        <v>4975</v>
      </c>
      <c r="B88" s="904" t="s">
        <v>49</v>
      </c>
      <c r="C88" s="905" t="s">
        <v>4976</v>
      </c>
      <c r="D88" s="905">
        <v>4099</v>
      </c>
      <c r="E88" s="906" t="s">
        <v>931</v>
      </c>
      <c r="F88" s="24"/>
      <c r="G88" s="24"/>
      <c r="H88" s="24"/>
    </row>
    <row r="89" spans="1:8" ht="45" x14ac:dyDescent="0.2">
      <c r="A89" s="903" t="s">
        <v>4977</v>
      </c>
      <c r="B89" s="904" t="s">
        <v>49</v>
      </c>
      <c r="C89" s="905" t="s">
        <v>4978</v>
      </c>
      <c r="D89" s="905">
        <v>5020</v>
      </c>
      <c r="E89" s="906" t="s">
        <v>931</v>
      </c>
      <c r="F89" s="24"/>
      <c r="G89" s="24"/>
      <c r="H89" s="24"/>
    </row>
    <row r="90" spans="1:8" ht="56.25" x14ac:dyDescent="0.2">
      <c r="A90" s="903" t="s">
        <v>4979</v>
      </c>
      <c r="B90" s="904" t="s">
        <v>49</v>
      </c>
      <c r="C90" s="905" t="s">
        <v>4980</v>
      </c>
      <c r="D90" s="905">
        <v>2000</v>
      </c>
      <c r="E90" s="906" t="s">
        <v>932</v>
      </c>
      <c r="F90" s="24"/>
      <c r="G90" s="24"/>
      <c r="H90" s="24"/>
    </row>
    <row r="91" spans="1:8" ht="56.25" x14ac:dyDescent="0.2">
      <c r="A91" s="903" t="s">
        <v>4981</v>
      </c>
      <c r="B91" s="904" t="s">
        <v>49</v>
      </c>
      <c r="C91" s="905" t="s">
        <v>4894</v>
      </c>
      <c r="D91" s="905">
        <v>2060</v>
      </c>
      <c r="E91" s="906" t="s">
        <v>932</v>
      </c>
      <c r="F91" s="24"/>
      <c r="G91" s="24"/>
      <c r="H91" s="24"/>
    </row>
    <row r="92" spans="1:8" ht="56.25" x14ac:dyDescent="0.2">
      <c r="A92" s="903" t="s">
        <v>4982</v>
      </c>
      <c r="B92" s="904" t="s">
        <v>49</v>
      </c>
      <c r="C92" s="905" t="s">
        <v>4983</v>
      </c>
      <c r="D92" s="905">
        <v>2060</v>
      </c>
      <c r="E92" s="906" t="s">
        <v>932</v>
      </c>
      <c r="F92" s="24"/>
      <c r="G92" s="24"/>
      <c r="H92" s="24"/>
    </row>
    <row r="93" spans="1:8" ht="56.25" x14ac:dyDescent="0.2">
      <c r="A93" s="903" t="s">
        <v>4984</v>
      </c>
      <c r="B93" s="904" t="s">
        <v>49</v>
      </c>
      <c r="C93" s="905" t="s">
        <v>4985</v>
      </c>
      <c r="D93" s="905">
        <v>3020</v>
      </c>
      <c r="E93" s="906" t="s">
        <v>932</v>
      </c>
      <c r="F93" s="24"/>
      <c r="G93" s="24"/>
      <c r="H93" s="24"/>
    </row>
    <row r="94" spans="1:8" ht="56.25" x14ac:dyDescent="0.2">
      <c r="A94" s="903" t="s">
        <v>4986</v>
      </c>
      <c r="B94" s="904" t="s">
        <v>49</v>
      </c>
      <c r="C94" s="905" t="s">
        <v>4987</v>
      </c>
      <c r="D94" s="905">
        <v>4020</v>
      </c>
      <c r="E94" s="906" t="s">
        <v>932</v>
      </c>
      <c r="F94" s="24"/>
      <c r="G94" s="24"/>
      <c r="H94" s="24"/>
    </row>
    <row r="95" spans="1:8" ht="56.25" x14ac:dyDescent="0.2">
      <c r="A95" s="903" t="s">
        <v>2227</v>
      </c>
      <c r="B95" s="904" t="s">
        <v>49</v>
      </c>
      <c r="C95" s="905" t="s">
        <v>4988</v>
      </c>
      <c r="D95" s="905">
        <v>4099</v>
      </c>
      <c r="E95" s="906" t="s">
        <v>932</v>
      </c>
      <c r="F95" s="24"/>
      <c r="G95" s="24"/>
      <c r="H95" s="24"/>
    </row>
    <row r="96" spans="1:8" x14ac:dyDescent="0.2">
      <c r="A96" s="903"/>
      <c r="B96" s="649"/>
      <c r="C96" s="903"/>
      <c r="D96" s="905"/>
      <c r="E96" s="906"/>
      <c r="F96" s="24"/>
      <c r="G96" s="24"/>
      <c r="H96" s="24"/>
    </row>
    <row r="97" spans="1:8" x14ac:dyDescent="0.15">
      <c r="A97" s="493"/>
      <c r="B97" s="493"/>
      <c r="C97" s="493"/>
      <c r="D97" s="493"/>
      <c r="E97" s="493"/>
      <c r="F97" s="24"/>
      <c r="G97" s="24"/>
      <c r="H97" s="24"/>
    </row>
    <row r="98" spans="1:8" ht="31.5" customHeight="1" thickBot="1" x14ac:dyDescent="0.25">
      <c r="A98" s="1358" t="s">
        <v>95</v>
      </c>
      <c r="B98" s="1358"/>
      <c r="C98" s="1358"/>
      <c r="D98" s="310"/>
      <c r="E98" s="417" t="s">
        <v>397</v>
      </c>
      <c r="F98" s="6">
        <f>+COUNT(B100:B101)</f>
        <v>0</v>
      </c>
      <c r="G98" s="14"/>
    </row>
    <row r="99" spans="1:8" s="23" customFormat="1" ht="23.25" thickBot="1" x14ac:dyDescent="0.25">
      <c r="A99" s="3" t="s">
        <v>398</v>
      </c>
      <c r="B99" s="15" t="s">
        <v>96</v>
      </c>
      <c r="C99" s="4" t="s">
        <v>83</v>
      </c>
      <c r="D99" s="43" t="s">
        <v>97</v>
      </c>
      <c r="E99" s="421" t="s">
        <v>98</v>
      </c>
      <c r="F99" s="43" t="s">
        <v>99</v>
      </c>
      <c r="G99" s="43" t="s">
        <v>100</v>
      </c>
      <c r="H99" s="44" t="s">
        <v>302</v>
      </c>
    </row>
    <row r="100" spans="1:8" s="24" customFormat="1" ht="11.25" x14ac:dyDescent="0.2">
      <c r="A100" s="18"/>
      <c r="B100" s="18"/>
      <c r="C100" s="323"/>
      <c r="D100" s="45"/>
      <c r="E100" s="422"/>
      <c r="F100" s="45"/>
      <c r="G100" s="45"/>
      <c r="H100" s="45"/>
    </row>
    <row r="101" spans="1:8" s="24" customFormat="1" ht="12" thickBot="1" x14ac:dyDescent="0.25">
      <c r="A101" s="25"/>
      <c r="B101" s="25"/>
      <c r="C101" s="324"/>
      <c r="D101" s="45"/>
      <c r="E101" s="422"/>
      <c r="F101" s="45"/>
      <c r="G101" s="45"/>
      <c r="H101" s="45"/>
    </row>
    <row r="102" spans="1:8" s="24" customFormat="1" thickBot="1" x14ac:dyDescent="0.25">
      <c r="A102" s="26" t="s">
        <v>101</v>
      </c>
      <c r="B102" s="27">
        <f>SUM(B100:B101)</f>
        <v>0</v>
      </c>
      <c r="C102" s="325">
        <f>SUM(D102:H102)</f>
        <v>0</v>
      </c>
      <c r="D102" s="311"/>
      <c r="E102" s="423"/>
      <c r="F102" s="46"/>
      <c r="G102" s="46"/>
      <c r="H102" s="47"/>
    </row>
    <row r="103" spans="1:8" s="24" customFormat="1" ht="11.25" x14ac:dyDescent="0.2">
      <c r="A103" s="23"/>
      <c r="C103" s="326"/>
      <c r="D103" s="312"/>
      <c r="E103" s="424"/>
      <c r="F103" s="48"/>
      <c r="G103" s="48"/>
      <c r="H103" s="48"/>
    </row>
    <row r="104" spans="1:8" x14ac:dyDescent="0.2">
      <c r="A104" s="1328"/>
      <c r="B104" s="1328"/>
      <c r="C104" s="22"/>
      <c r="D104" s="1330"/>
      <c r="E104" s="1330"/>
      <c r="F104" s="49"/>
      <c r="G104" s="50"/>
      <c r="H104" s="50"/>
    </row>
    <row r="105" spans="1:8" ht="31.5" customHeight="1" thickBot="1" x14ac:dyDescent="0.25">
      <c r="A105" s="1358" t="s">
        <v>73</v>
      </c>
      <c r="B105" s="1358"/>
      <c r="C105" s="1358"/>
      <c r="D105" s="313"/>
      <c r="E105" s="425" t="s">
        <v>397</v>
      </c>
      <c r="F105" s="6">
        <f>+COUNT(B107:B109)</f>
        <v>0</v>
      </c>
      <c r="G105" s="53"/>
      <c r="H105" s="50"/>
    </row>
    <row r="106" spans="1:8" s="23" customFormat="1" ht="23.25" thickBot="1" x14ac:dyDescent="0.25">
      <c r="A106" s="3" t="s">
        <v>398</v>
      </c>
      <c r="B106" s="15" t="s">
        <v>96</v>
      </c>
      <c r="C106" s="4" t="s">
        <v>83</v>
      </c>
      <c r="D106" s="43" t="s">
        <v>97</v>
      </c>
      <c r="E106" s="421" t="s">
        <v>98</v>
      </c>
      <c r="F106" s="43" t="s">
        <v>99</v>
      </c>
      <c r="G106" s="43" t="s">
        <v>100</v>
      </c>
      <c r="H106" s="44" t="s">
        <v>302</v>
      </c>
    </row>
    <row r="107" spans="1:8" s="24" customFormat="1" ht="11.25" x14ac:dyDescent="0.2">
      <c r="A107" s="16"/>
      <c r="B107" s="16"/>
      <c r="C107" s="321"/>
      <c r="D107" s="45"/>
      <c r="E107" s="422"/>
      <c r="F107" s="45"/>
      <c r="G107" s="45"/>
      <c r="H107" s="45"/>
    </row>
    <row r="108" spans="1:8" s="24" customFormat="1" ht="11.25" x14ac:dyDescent="0.2">
      <c r="A108" s="18"/>
      <c r="B108" s="18"/>
      <c r="C108" s="323"/>
      <c r="D108" s="45"/>
      <c r="E108" s="422"/>
      <c r="F108" s="45"/>
      <c r="G108" s="45"/>
      <c r="H108" s="45"/>
    </row>
    <row r="109" spans="1:8" s="24" customFormat="1" ht="12" thickBot="1" x14ac:dyDescent="0.25">
      <c r="A109" s="25"/>
      <c r="B109" s="25"/>
      <c r="C109" s="324"/>
      <c r="D109" s="45"/>
      <c r="E109" s="422"/>
      <c r="F109" s="45"/>
      <c r="G109" s="45"/>
      <c r="H109" s="45"/>
    </row>
    <row r="110" spans="1:8" s="24" customFormat="1" thickBot="1" x14ac:dyDescent="0.25">
      <c r="A110" s="26" t="s">
        <v>101</v>
      </c>
      <c r="B110" s="27">
        <f>SUM(B107:B109)</f>
        <v>0</v>
      </c>
      <c r="C110" s="325">
        <f>SUM(D110:H110)</f>
        <v>0</v>
      </c>
      <c r="D110" s="311"/>
      <c r="E110" s="423"/>
      <c r="F110" s="46"/>
      <c r="G110" s="46"/>
      <c r="H110" s="47"/>
    </row>
    <row r="111" spans="1:8" s="24" customFormat="1" ht="11.25" x14ac:dyDescent="0.2">
      <c r="A111" s="23"/>
      <c r="C111" s="326"/>
      <c r="D111" s="312"/>
      <c r="E111" s="424"/>
      <c r="F111" s="48"/>
      <c r="G111" s="48"/>
      <c r="H111" s="48"/>
    </row>
    <row r="112" spans="1:8" x14ac:dyDescent="0.2">
      <c r="A112" s="1328"/>
      <c r="B112" s="1328"/>
      <c r="C112" s="22"/>
      <c r="D112" s="1330"/>
      <c r="E112" s="1330"/>
      <c r="F112" s="49"/>
      <c r="G112" s="50"/>
      <c r="H112" s="50"/>
    </row>
    <row r="113" spans="1:8" ht="31.5" customHeight="1" thickBot="1" x14ac:dyDescent="0.25">
      <c r="A113" s="1358" t="s">
        <v>242</v>
      </c>
      <c r="B113" s="1358"/>
      <c r="C113" s="1358"/>
      <c r="D113" s="314"/>
      <c r="E113" s="425" t="s">
        <v>397</v>
      </c>
      <c r="F113" s="6">
        <f>+COUNT(B115:B121)</f>
        <v>7</v>
      </c>
      <c r="G113" s="1324"/>
      <c r="H113" s="1324"/>
    </row>
    <row r="114" spans="1:8" s="23" customFormat="1" ht="23.25" thickBot="1" x14ac:dyDescent="0.25">
      <c r="A114" s="4" t="s">
        <v>398</v>
      </c>
      <c r="B114" s="4" t="s">
        <v>96</v>
      </c>
      <c r="C114" s="4" t="s">
        <v>83</v>
      </c>
      <c r="D114" s="4" t="s">
        <v>97</v>
      </c>
      <c r="E114" s="4" t="s">
        <v>98</v>
      </c>
      <c r="F114" s="4" t="s">
        <v>99</v>
      </c>
      <c r="G114" s="4" t="s">
        <v>100</v>
      </c>
      <c r="H114" s="4" t="s">
        <v>302</v>
      </c>
    </row>
    <row r="115" spans="1:8" s="24" customFormat="1" ht="22.5" x14ac:dyDescent="0.2">
      <c r="A115" s="1237" t="s">
        <v>1050</v>
      </c>
      <c r="B115" s="1237">
        <v>38</v>
      </c>
      <c r="C115" s="1238" t="s">
        <v>927</v>
      </c>
      <c r="D115" s="45"/>
      <c r="E115" s="422"/>
      <c r="F115" s="45"/>
      <c r="G115" s="45"/>
      <c r="H115" s="45"/>
    </row>
    <row r="116" spans="1:8" s="24" customFormat="1" ht="22.5" x14ac:dyDescent="0.2">
      <c r="A116" s="1237" t="s">
        <v>1051</v>
      </c>
      <c r="B116" s="1237">
        <v>23</v>
      </c>
      <c r="C116" s="1238" t="s">
        <v>93</v>
      </c>
      <c r="D116" s="45"/>
      <c r="E116" s="422"/>
      <c r="F116" s="45"/>
      <c r="G116" s="45"/>
      <c r="H116" s="45"/>
    </row>
    <row r="117" spans="1:8" s="24" customFormat="1" ht="33.75" x14ac:dyDescent="0.2">
      <c r="A117" s="1237" t="s">
        <v>1052</v>
      </c>
      <c r="B117" s="1237">
        <v>10</v>
      </c>
      <c r="C117" s="1238" t="s">
        <v>1</v>
      </c>
      <c r="D117" s="45"/>
      <c r="E117" s="422"/>
      <c r="F117" s="45"/>
      <c r="G117" s="45"/>
      <c r="H117" s="45"/>
    </row>
    <row r="118" spans="1:8" s="24" customFormat="1" ht="11.25" x14ac:dyDescent="0.2">
      <c r="A118" s="1216" t="s">
        <v>5000</v>
      </c>
      <c r="B118" s="1216">
        <v>49</v>
      </c>
      <c r="C118" s="1216" t="s">
        <v>5001</v>
      </c>
      <c r="D118" s="45"/>
      <c r="E118" s="422"/>
      <c r="F118" s="45"/>
      <c r="G118" s="45"/>
      <c r="H118" s="45"/>
    </row>
    <row r="119" spans="1:8" s="24" customFormat="1" ht="22.5" x14ac:dyDescent="0.2">
      <c r="A119" s="854" t="s">
        <v>5002</v>
      </c>
      <c r="B119" s="854">
        <v>99</v>
      </c>
      <c r="C119" s="854" t="s">
        <v>5003</v>
      </c>
      <c r="D119" s="45"/>
      <c r="E119" s="422"/>
      <c r="F119" s="45"/>
      <c r="G119" s="45"/>
      <c r="H119" s="45"/>
    </row>
    <row r="120" spans="1:8" s="24" customFormat="1" ht="22.5" x14ac:dyDescent="0.2">
      <c r="A120" s="1216" t="s">
        <v>5004</v>
      </c>
      <c r="B120" s="1216">
        <v>140</v>
      </c>
      <c r="C120" s="1216" t="s">
        <v>5005</v>
      </c>
      <c r="D120" s="1219"/>
      <c r="E120" s="1236"/>
      <c r="F120" s="1219"/>
      <c r="G120" s="1219"/>
      <c r="H120" s="1219"/>
    </row>
    <row r="121" spans="1:8" s="24" customFormat="1" ht="23.25" thickBot="1" x14ac:dyDescent="0.25">
      <c r="A121" s="854" t="s">
        <v>5006</v>
      </c>
      <c r="B121" s="854">
        <v>31</v>
      </c>
      <c r="C121" s="854" t="s">
        <v>5007</v>
      </c>
      <c r="D121" s="45"/>
      <c r="E121" s="422"/>
      <c r="F121" s="45"/>
      <c r="G121" s="45"/>
      <c r="H121" s="45"/>
    </row>
    <row r="122" spans="1:8" s="24" customFormat="1" thickBot="1" x14ac:dyDescent="0.25">
      <c r="A122" s="26" t="s">
        <v>101</v>
      </c>
      <c r="B122" s="1239">
        <f>SUM(B115:B121)</f>
        <v>390</v>
      </c>
      <c r="C122" s="325">
        <f>SUM(D122:H122)</f>
        <v>0</v>
      </c>
      <c r="D122" s="311"/>
      <c r="E122" s="423"/>
      <c r="F122" s="46"/>
      <c r="G122" s="46"/>
      <c r="H122" s="47"/>
    </row>
    <row r="123" spans="1:8" x14ac:dyDescent="0.2">
      <c r="A123" s="1468"/>
      <c r="B123" s="1468"/>
      <c r="C123" s="20"/>
      <c r="D123" s="1403"/>
      <c r="E123" s="1403"/>
      <c r="F123" s="1403"/>
      <c r="G123" s="50"/>
      <c r="H123" s="50"/>
    </row>
    <row r="124" spans="1:8" x14ac:dyDescent="0.2">
      <c r="A124" s="21"/>
      <c r="B124" s="21"/>
      <c r="C124" s="22"/>
      <c r="D124" s="315"/>
      <c r="E124" s="426"/>
      <c r="F124" s="49"/>
      <c r="G124" s="50"/>
      <c r="H124" s="50"/>
    </row>
    <row r="125" spans="1:8" ht="31.5" customHeight="1" thickBot="1" x14ac:dyDescent="0.25">
      <c r="A125" s="1358" t="s">
        <v>243</v>
      </c>
      <c r="B125" s="1358"/>
      <c r="C125" s="1358"/>
      <c r="D125" s="315"/>
      <c r="E125" s="425" t="s">
        <v>397</v>
      </c>
      <c r="F125" s="6">
        <f>+COUNT(B127:B131)</f>
        <v>0</v>
      </c>
      <c r="G125" s="1324"/>
      <c r="H125" s="1324"/>
    </row>
    <row r="126" spans="1:8" s="24" customFormat="1" ht="23.25" thickBot="1" x14ac:dyDescent="0.25">
      <c r="A126" s="3" t="s">
        <v>398</v>
      </c>
      <c r="B126" s="28" t="s">
        <v>96</v>
      </c>
      <c r="C126" s="4" t="s">
        <v>244</v>
      </c>
      <c r="D126" s="43" t="s">
        <v>97</v>
      </c>
      <c r="E126" s="421" t="s">
        <v>98</v>
      </c>
      <c r="F126" s="43" t="s">
        <v>99</v>
      </c>
      <c r="G126" s="43" t="s">
        <v>100</v>
      </c>
      <c r="H126" s="44" t="s">
        <v>302</v>
      </c>
    </row>
    <row r="127" spans="1:8" s="24" customFormat="1" ht="11.25" x14ac:dyDescent="0.2">
      <c r="A127" s="29"/>
      <c r="B127" s="29"/>
      <c r="C127" s="30"/>
      <c r="D127" s="45"/>
      <c r="E127" s="422"/>
      <c r="F127" s="45"/>
      <c r="G127" s="45"/>
      <c r="H127" s="45"/>
    </row>
    <row r="128" spans="1:8" s="24" customFormat="1" ht="11.25" x14ac:dyDescent="0.2">
      <c r="A128" s="29"/>
      <c r="B128" s="29"/>
      <c r="C128" s="30"/>
      <c r="D128" s="45"/>
      <c r="E128" s="422"/>
      <c r="F128" s="45"/>
      <c r="G128" s="45"/>
      <c r="H128" s="45"/>
    </row>
    <row r="129" spans="1:8" s="24" customFormat="1" ht="11.25" x14ac:dyDescent="0.2">
      <c r="A129" s="29"/>
      <c r="B129" s="29"/>
      <c r="C129" s="30"/>
      <c r="D129" s="45"/>
      <c r="E129" s="422"/>
      <c r="F129" s="45"/>
      <c r="G129" s="45"/>
      <c r="H129" s="45"/>
    </row>
    <row r="130" spans="1:8" s="24" customFormat="1" ht="11.25" x14ac:dyDescent="0.2">
      <c r="A130" s="29"/>
      <c r="B130" s="29"/>
      <c r="C130" s="30"/>
      <c r="D130" s="45"/>
      <c r="E130" s="422"/>
      <c r="F130" s="45"/>
      <c r="G130" s="45"/>
      <c r="H130" s="45"/>
    </row>
    <row r="131" spans="1:8" s="24" customFormat="1" ht="12" thickBot="1" x14ac:dyDescent="0.25">
      <c r="A131" s="25"/>
      <c r="B131" s="25"/>
      <c r="C131" s="324"/>
      <c r="D131" s="45"/>
      <c r="E131" s="422"/>
      <c r="F131" s="45"/>
      <c r="G131" s="45"/>
      <c r="H131" s="45"/>
    </row>
    <row r="132" spans="1:8" s="24" customFormat="1" thickBot="1" x14ac:dyDescent="0.25">
      <c r="A132" s="26" t="s">
        <v>101</v>
      </c>
      <c r="B132" s="27">
        <f>SUM(B127:B131)</f>
        <v>0</v>
      </c>
      <c r="C132" s="325">
        <f>SUM(D132:H132)</f>
        <v>0</v>
      </c>
      <c r="D132" s="311">
        <f>SUM(D127:D131)</f>
        <v>0</v>
      </c>
      <c r="E132" s="423">
        <f>SUM(E127:E131)</f>
        <v>0</v>
      </c>
      <c r="F132" s="46">
        <f>SUM(F127:F131)</f>
        <v>0</v>
      </c>
      <c r="G132" s="46">
        <f>SUM(G127:G131)</f>
        <v>0</v>
      </c>
      <c r="H132" s="47">
        <f>SUM(H127:H131)</f>
        <v>0</v>
      </c>
    </row>
    <row r="133" spans="1:8" x14ac:dyDescent="0.2">
      <c r="A133" s="21"/>
      <c r="B133" s="21"/>
      <c r="C133" s="22"/>
      <c r="D133" s="310"/>
      <c r="E133" s="427"/>
      <c r="F133" s="11"/>
    </row>
    <row r="134" spans="1:8" x14ac:dyDescent="0.2">
      <c r="A134" s="1328"/>
      <c r="B134" s="1328"/>
      <c r="C134" s="22"/>
      <c r="D134" s="1333"/>
      <c r="E134" s="1333"/>
      <c r="F134" s="11"/>
    </row>
    <row r="135" spans="1:8" s="12" customFormat="1" ht="18" customHeight="1" x14ac:dyDescent="0.2">
      <c r="A135" s="1345" t="s">
        <v>311</v>
      </c>
      <c r="B135" s="1345"/>
      <c r="C135" s="1345"/>
      <c r="D135" s="1345"/>
      <c r="E135" s="1345"/>
      <c r="F135" s="1345"/>
    </row>
    <row r="136" spans="1:8" ht="25.5" customHeight="1" thickBot="1" x14ac:dyDescent="0.25">
      <c r="A136" s="1412" t="s">
        <v>312</v>
      </c>
      <c r="B136" s="1412"/>
      <c r="C136" s="1412"/>
      <c r="D136" s="1412"/>
      <c r="E136" s="1412"/>
      <c r="F136" s="1412"/>
      <c r="G136" s="14"/>
    </row>
    <row r="137" spans="1:8" s="33" customFormat="1" ht="12" thickBot="1" x14ac:dyDescent="0.25">
      <c r="A137" s="266" t="s">
        <v>313</v>
      </c>
      <c r="B137" s="646"/>
      <c r="C137" s="31" t="s">
        <v>84</v>
      </c>
      <c r="D137" s="647" t="s">
        <v>314</v>
      </c>
      <c r="E137" s="646"/>
      <c r="F137" s="32" t="s">
        <v>315</v>
      </c>
    </row>
    <row r="138" spans="1:8" s="33" customFormat="1" ht="20.45" customHeight="1" x14ac:dyDescent="0.2">
      <c r="A138" s="1416" t="s">
        <v>941</v>
      </c>
      <c r="B138" s="1417"/>
      <c r="C138" s="1233" t="s">
        <v>4989</v>
      </c>
      <c r="D138" s="1469" t="s">
        <v>1703</v>
      </c>
      <c r="E138" s="1470"/>
      <c r="F138" s="35"/>
    </row>
    <row r="139" spans="1:8" s="33" customFormat="1" ht="20.45" customHeight="1" x14ac:dyDescent="0.2">
      <c r="A139" s="1416" t="s">
        <v>391</v>
      </c>
      <c r="B139" s="1417"/>
      <c r="C139" s="1233" t="s">
        <v>4990</v>
      </c>
      <c r="D139" s="1469" t="s">
        <v>4991</v>
      </c>
      <c r="E139" s="1470"/>
      <c r="F139" s="1234"/>
    </row>
    <row r="140" spans="1:8" s="33" customFormat="1" ht="20.45" customHeight="1" x14ac:dyDescent="0.2">
      <c r="A140" s="1416" t="s">
        <v>391</v>
      </c>
      <c r="B140" s="1417"/>
      <c r="C140" s="1233" t="s">
        <v>4992</v>
      </c>
      <c r="D140" s="1469" t="s">
        <v>4993</v>
      </c>
      <c r="E140" s="1470"/>
      <c r="F140" s="1234"/>
    </row>
    <row r="141" spans="1:8" s="33" customFormat="1" ht="20.45" customHeight="1" x14ac:dyDescent="0.2">
      <c r="A141" s="1416" t="s">
        <v>391</v>
      </c>
      <c r="B141" s="1417"/>
      <c r="C141" s="1233" t="s">
        <v>4992</v>
      </c>
      <c r="D141" s="1469" t="s">
        <v>4994</v>
      </c>
      <c r="E141" s="1470"/>
      <c r="F141" s="1234"/>
    </row>
    <row r="142" spans="1:8" s="33" customFormat="1" ht="20.45" customHeight="1" x14ac:dyDescent="0.2">
      <c r="A142" s="1416" t="s">
        <v>391</v>
      </c>
      <c r="B142" s="1417"/>
      <c r="C142" s="1233" t="s">
        <v>4995</v>
      </c>
      <c r="D142" s="1469" t="s">
        <v>4996</v>
      </c>
      <c r="E142" s="1470"/>
      <c r="F142" s="1234"/>
    </row>
    <row r="143" spans="1:8" s="33" customFormat="1" ht="20.45" customHeight="1" x14ac:dyDescent="0.2">
      <c r="A143" s="1416" t="s">
        <v>391</v>
      </c>
      <c r="B143" s="1417"/>
      <c r="C143" s="1233" t="s">
        <v>4997</v>
      </c>
      <c r="D143" s="1469" t="s">
        <v>4998</v>
      </c>
      <c r="E143" s="1470"/>
      <c r="F143" s="1234"/>
    </row>
    <row r="144" spans="1:8" s="33" customFormat="1" ht="20.45" customHeight="1" x14ac:dyDescent="0.2">
      <c r="A144" s="1416" t="s">
        <v>391</v>
      </c>
      <c r="B144" s="1417"/>
      <c r="C144" s="1235" t="s">
        <v>4999</v>
      </c>
      <c r="D144" s="1469" t="s">
        <v>1283</v>
      </c>
      <c r="E144" s="1470"/>
      <c r="F144" s="1234"/>
    </row>
    <row r="145" spans="1:7" s="33" customFormat="1" ht="11.25" x14ac:dyDescent="0.2">
      <c r="A145" s="652"/>
      <c r="B145" s="653"/>
      <c r="C145" s="34"/>
      <c r="D145" s="650"/>
      <c r="E145" s="651"/>
      <c r="F145" s="35"/>
    </row>
    <row r="146" spans="1:7" s="33" customFormat="1" ht="11.25" x14ac:dyDescent="0.2">
      <c r="A146" s="38"/>
      <c r="B146" s="38"/>
      <c r="C146" s="39"/>
      <c r="D146" s="316"/>
      <c r="E146" s="428"/>
      <c r="F146" s="40"/>
    </row>
    <row r="147" spans="1:7" x14ac:dyDescent="0.2">
      <c r="A147" s="1328"/>
      <c r="B147" s="1328"/>
      <c r="C147" s="22"/>
      <c r="D147" s="1333"/>
      <c r="E147" s="1333"/>
      <c r="F147" s="11"/>
    </row>
    <row r="148" spans="1:7" s="12" customFormat="1" ht="18" customHeight="1" x14ac:dyDescent="0.2">
      <c r="A148" s="1345" t="s">
        <v>248</v>
      </c>
      <c r="B148" s="1345"/>
      <c r="C148" s="1345"/>
      <c r="D148" s="1345"/>
      <c r="E148" s="1345"/>
      <c r="F148" s="1345"/>
    </row>
    <row r="149" spans="1:7" ht="27" customHeight="1" thickBot="1" x14ac:dyDescent="0.25">
      <c r="A149" s="1412" t="s">
        <v>249</v>
      </c>
      <c r="B149" s="1412"/>
      <c r="C149" s="1412"/>
      <c r="D149" s="1412"/>
      <c r="E149" s="1412"/>
      <c r="F149" s="1412"/>
      <c r="G149" s="14"/>
    </row>
    <row r="150" spans="1:7" s="33" customFormat="1" ht="12" thickBot="1" x14ac:dyDescent="0.25">
      <c r="A150" s="1413" t="s">
        <v>313</v>
      </c>
      <c r="B150" s="1414"/>
      <c r="C150" s="31" t="s">
        <v>84</v>
      </c>
      <c r="D150" s="1415" t="s">
        <v>314</v>
      </c>
      <c r="E150" s="1414"/>
      <c r="F150" s="32" t="s">
        <v>315</v>
      </c>
    </row>
    <row r="151" spans="1:7" s="33" customFormat="1" ht="11.25" x14ac:dyDescent="0.2">
      <c r="A151" s="1398"/>
      <c r="B151" s="1399"/>
      <c r="C151" s="34"/>
      <c r="D151" s="1353"/>
      <c r="E151" s="1354"/>
      <c r="F151" s="35"/>
    </row>
    <row r="152" spans="1:7" s="33" customFormat="1" ht="11.25" x14ac:dyDescent="0.2">
      <c r="A152" s="1416"/>
      <c r="B152" s="1417"/>
      <c r="C152" s="36"/>
      <c r="D152" s="1418"/>
      <c r="E152" s="1419"/>
      <c r="F152" s="37"/>
    </row>
    <row r="153" spans="1:7" x14ac:dyDescent="0.2">
      <c r="A153" s="1397"/>
      <c r="B153" s="1397"/>
      <c r="C153" s="22"/>
      <c r="D153" s="1467"/>
      <c r="E153" s="1467"/>
      <c r="F153" s="11"/>
    </row>
  </sheetData>
  <customSheetViews>
    <customSheetView guid="{BF975151-0CB7-467A-A5F2-74C18B2B8DD8}" showGridLines="0">
      <pane ySplit="1" topLeftCell="A116" activePane="bottomLeft" state="frozenSplit"/>
      <selection pane="bottomLeft" activeCell="H41" sqref="H41"/>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94" activePane="bottomLeft" state="frozenSplit"/>
      <selection pane="bottomLeft" activeCell="F47" sqref="F47"/>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7" activePane="bottomLeft" state="frozenSplit"/>
      <selection pane="bottomLeft" activeCell="G38" sqref="G38:H38"/>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38" activePane="bottomLeft" state="frozenSplit"/>
      <selection pane="bottomLeft" activeCell="A47" sqref="A47:IV47"/>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94" activePane="bottomLeft" state="frozenSplit"/>
      <selection pane="bottomLeft" activeCell="F47" sqref="F4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activeCell="G11" sqref="G11"/>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20" sqref="A20:F20"/>
      <pageMargins left="0.75" right="0.75" top="1" bottom="1" header="0.5" footer="0.5"/>
      <pageSetup paperSize="9" orientation="portrait" r:id="rId7"/>
      <headerFooter alignWithMargins="0"/>
    </customSheetView>
    <customSheetView guid="{C8DEC792-F14C-4168-A9C5-6B1372CDC0FC}" showPageBreaks="1" showGridLines="0" showRuler="0">
      <pane ySplit="1" topLeftCell="A107" activePane="bottomLeft" state="frozenSplit"/>
      <selection pane="bottomLeft" activeCell="A12" sqref="A12:E34"/>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activeCell="A20" sqref="A20:F20"/>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activeCell="A35" sqref="A35:IV35"/>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30" sqref="A30:IV30"/>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94" activePane="bottomLeft" state="frozenSplit"/>
      <selection pane="bottomLeft" activeCell="F47" sqref="F47"/>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94" activePane="bottomLeft" state="frozenSplit"/>
      <selection pane="bottomLeft" activeCell="F47" sqref="F47"/>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94" activePane="bottomLeft" state="frozenSplit"/>
      <selection pane="bottomLeft" activeCell="F47" sqref="F47"/>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22" activePane="bottomLeft" state="frozenSplit"/>
      <selection pane="bottomLeft" activeCell="C149" sqref="C149"/>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16" activePane="bottomLeft" state="frozenSplit"/>
      <selection pane="bottomLeft" activeCell="H41" sqref="H4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5" activePane="bottomLeft" state="frozenSplit"/>
      <selection pane="bottomLeft" activeCell="F11" sqref="F11"/>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16" activePane="bottomLeft" state="frozenSplit"/>
      <selection pane="bottomLeft" activeCell="H41" sqref="H41"/>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5" activePane="bottomLeft" state="frozenSplit"/>
      <selection pane="bottomLeft" activeCell="F11" sqref="F11"/>
      <pageMargins left="0.25" right="0.25" top="0.25" bottom="0.25" header="0.5" footer="0.5"/>
      <pageSetup paperSize="9" orientation="portrait" r:id="rId20"/>
      <headerFooter alignWithMargins="0">
        <oddFooter>&amp;L&amp;C&amp;R</oddFooter>
      </headerFooter>
    </customSheetView>
  </customSheetViews>
  <mergeCells count="64">
    <mergeCell ref="A144:B144"/>
    <mergeCell ref="D144:E144"/>
    <mergeCell ref="A141:B141"/>
    <mergeCell ref="D141:E141"/>
    <mergeCell ref="A142:B142"/>
    <mergeCell ref="D142:E142"/>
    <mergeCell ref="A143:B143"/>
    <mergeCell ref="D143:E143"/>
    <mergeCell ref="A138:B138"/>
    <mergeCell ref="D138:E138"/>
    <mergeCell ref="A139:B139"/>
    <mergeCell ref="D139:E139"/>
    <mergeCell ref="A140:B140"/>
    <mergeCell ref="D140:E140"/>
    <mergeCell ref="A135:F135"/>
    <mergeCell ref="A113:C113"/>
    <mergeCell ref="A123:B123"/>
    <mergeCell ref="D123:F123"/>
    <mergeCell ref="D134:E134"/>
    <mergeCell ref="G125:H125"/>
    <mergeCell ref="A153:B153"/>
    <mergeCell ref="D153:E153"/>
    <mergeCell ref="A150:B150"/>
    <mergeCell ref="D150:E150"/>
    <mergeCell ref="D152:E152"/>
    <mergeCell ref="A151:B151"/>
    <mergeCell ref="D151:E151"/>
    <mergeCell ref="A152:B152"/>
    <mergeCell ref="A149:F149"/>
    <mergeCell ref="A148:F148"/>
    <mergeCell ref="A125:C125"/>
    <mergeCell ref="A147:B147"/>
    <mergeCell ref="D147:E147"/>
    <mergeCell ref="A134:B134"/>
    <mergeCell ref="A136:F136"/>
    <mergeCell ref="C1:F1"/>
    <mergeCell ref="A15:F15"/>
    <mergeCell ref="G15:H15"/>
    <mergeCell ref="A7:B7"/>
    <mergeCell ref="D7:E7"/>
    <mergeCell ref="C5:F5"/>
    <mergeCell ref="D6:E6"/>
    <mergeCell ref="C9:F9"/>
    <mergeCell ref="A5:B5"/>
    <mergeCell ref="A3:B3"/>
    <mergeCell ref="C3:F3"/>
    <mergeCell ref="A4:B4"/>
    <mergeCell ref="C4:F4"/>
    <mergeCell ref="A6:B6"/>
    <mergeCell ref="A8:F8"/>
    <mergeCell ref="G32:H32"/>
    <mergeCell ref="G37:H37"/>
    <mergeCell ref="G40:H40"/>
    <mergeCell ref="A32:F32"/>
    <mergeCell ref="G113:H113"/>
    <mergeCell ref="D112:E112"/>
    <mergeCell ref="A104:B104"/>
    <mergeCell ref="D104:E104"/>
    <mergeCell ref="A105:C105"/>
    <mergeCell ref="A112:B112"/>
    <mergeCell ref="A98:C98"/>
    <mergeCell ref="A39:F39"/>
    <mergeCell ref="A40:C40"/>
    <mergeCell ref="A37:F37"/>
  </mergeCells>
  <phoneticPr fontId="42" type="noConversion"/>
  <pageMargins left="0.25" right="0.25" top="0.25" bottom="0.25" header="0.5" footer="0.5"/>
  <pageSetup paperSize="9" orientation="portrait" r:id="rId21"/>
  <headerFooter alignWithMargins="0">
    <oddFooter>&amp;L&amp;C&amp;R</oddFooter>
  </headerFooter>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I242"/>
  <sheetViews>
    <sheetView showGridLines="0" zoomScaleNormal="100" workbookViewId="0">
      <pane ySplit="1" topLeftCell="A124" activePane="bottomLeft" state="frozenSplit"/>
      <selection pane="bottomLeft" activeCell="A214" sqref="A214:C214"/>
    </sheetView>
  </sheetViews>
  <sheetFormatPr defaultColWidth="9.140625" defaultRowHeight="12.75" x14ac:dyDescent="0.2"/>
  <cols>
    <col min="1" max="1" width="15.5703125" style="2" customWidth="1"/>
    <col min="2" max="2" width="11.5703125" style="2" customWidth="1"/>
    <col min="3" max="3" width="39.140625" style="285" customWidth="1"/>
    <col min="4" max="8" width="11.5703125" style="2" customWidth="1"/>
    <col min="9" max="9" width="12.5703125" style="2" customWidth="1"/>
    <col min="10" max="16384" width="9.140625" style="2"/>
  </cols>
  <sheetData>
    <row r="1" spans="1:8" ht="27" customHeight="1" x14ac:dyDescent="0.2">
      <c r="A1" s="94"/>
      <c r="B1" s="41"/>
      <c r="C1" s="1331" t="s">
        <v>602</v>
      </c>
      <c r="D1" s="1331"/>
      <c r="E1" s="1331"/>
      <c r="F1" s="1331"/>
      <c r="G1" s="94"/>
      <c r="H1" s="94"/>
    </row>
    <row r="2" spans="1:8" ht="0.95" customHeight="1" thickBot="1" x14ac:dyDescent="0.25">
      <c r="A2" s="94"/>
      <c r="B2" s="94"/>
      <c r="C2" s="267"/>
      <c r="D2" s="94"/>
      <c r="E2" s="94"/>
      <c r="F2" s="94"/>
      <c r="G2" s="94"/>
      <c r="H2" s="94"/>
    </row>
    <row r="3" spans="1:8" ht="16.350000000000001" customHeight="1" thickBot="1" x14ac:dyDescent="0.25">
      <c r="A3" s="1328" t="s">
        <v>78</v>
      </c>
      <c r="B3" s="1328"/>
      <c r="C3" s="1336" t="s">
        <v>319</v>
      </c>
      <c r="D3" s="1337"/>
      <c r="E3" s="1337"/>
      <c r="F3" s="1338"/>
      <c r="G3" s="94"/>
      <c r="H3" s="94"/>
    </row>
    <row r="4" spans="1:8" ht="16.350000000000001" customHeight="1" x14ac:dyDescent="0.2">
      <c r="A4" s="1328" t="s">
        <v>79</v>
      </c>
      <c r="B4" s="1328"/>
      <c r="C4" s="1333" t="s">
        <v>2879</v>
      </c>
      <c r="D4" s="1333"/>
      <c r="E4" s="1333"/>
      <c r="F4" s="1333"/>
      <c r="G4" s="94"/>
      <c r="H4" s="94"/>
    </row>
    <row r="5" spans="1:8" ht="16.350000000000001" customHeight="1" x14ac:dyDescent="0.2">
      <c r="A5" s="1328" t="s">
        <v>80</v>
      </c>
      <c r="B5" s="1328"/>
      <c r="C5" s="1333" t="s">
        <v>451</v>
      </c>
      <c r="D5" s="1333"/>
      <c r="E5" s="1333"/>
      <c r="F5" s="1333"/>
      <c r="G5" s="94"/>
      <c r="H5" s="94"/>
    </row>
    <row r="6" spans="1:8" x14ac:dyDescent="0.2">
      <c r="A6" s="1328" t="s">
        <v>81</v>
      </c>
      <c r="B6" s="1328"/>
      <c r="C6" s="276">
        <v>20</v>
      </c>
      <c r="D6" s="1333"/>
      <c r="E6" s="1333"/>
      <c r="F6" s="11"/>
      <c r="G6" s="94"/>
      <c r="H6" s="94"/>
    </row>
    <row r="7" spans="1:8" x14ac:dyDescent="0.2">
      <c r="A7" s="1328" t="s">
        <v>4336</v>
      </c>
      <c r="B7" s="1328"/>
      <c r="C7" s="279">
        <v>24</v>
      </c>
      <c r="D7" s="1333"/>
      <c r="E7" s="1333"/>
      <c r="F7" s="11"/>
      <c r="G7" s="94"/>
      <c r="H7" s="94"/>
    </row>
    <row r="8" spans="1:8" ht="18" customHeight="1" x14ac:dyDescent="0.2">
      <c r="A8" s="1328" t="s">
        <v>82</v>
      </c>
      <c r="B8" s="1328"/>
      <c r="C8" s="1328"/>
      <c r="D8" s="1328"/>
      <c r="E8" s="1328"/>
      <c r="F8" s="1328"/>
      <c r="G8" s="94"/>
      <c r="H8" s="94"/>
    </row>
    <row r="9" spans="1:8" s="6" customFormat="1" ht="39" customHeight="1" x14ac:dyDescent="0.2">
      <c r="A9" s="1" t="s">
        <v>299</v>
      </c>
      <c r="B9" s="1"/>
      <c r="C9" s="1426" t="s">
        <v>323</v>
      </c>
      <c r="D9" s="1327"/>
      <c r="E9" s="1327"/>
      <c r="F9" s="1327"/>
      <c r="G9" s="95"/>
      <c r="H9" s="95"/>
    </row>
    <row r="10" spans="1:8" s="6" customFormat="1" x14ac:dyDescent="0.2">
      <c r="A10" s="1"/>
      <c r="B10" s="1"/>
      <c r="C10" s="328"/>
      <c r="D10" s="64"/>
      <c r="E10" s="64"/>
      <c r="F10" s="64"/>
      <c r="G10" s="95"/>
      <c r="H10" s="95"/>
    </row>
    <row r="11" spans="1:8" s="6" customFormat="1" ht="24" x14ac:dyDescent="0.2">
      <c r="A11" s="1" t="s">
        <v>155</v>
      </c>
      <c r="B11" s="1"/>
      <c r="C11" s="328"/>
      <c r="D11" s="64"/>
      <c r="E11" s="64"/>
      <c r="F11" s="64"/>
      <c r="G11" s="95"/>
      <c r="H11" s="95"/>
    </row>
    <row r="12" spans="1:8" s="6" customFormat="1" ht="22.5" customHeight="1" x14ac:dyDescent="0.2">
      <c r="A12" s="1"/>
      <c r="B12" s="103" t="s">
        <v>517</v>
      </c>
      <c r="C12" s="1332" t="s">
        <v>518</v>
      </c>
      <c r="D12" s="1332"/>
      <c r="E12" s="1332"/>
      <c r="F12" s="64"/>
      <c r="G12" s="95"/>
      <c r="H12" s="95"/>
    </row>
    <row r="13" spans="1:8" s="6" customFormat="1" ht="29.25" customHeight="1" x14ac:dyDescent="0.2">
      <c r="A13" s="64"/>
      <c r="B13" s="9" t="s">
        <v>124</v>
      </c>
      <c r="C13" s="328" t="s">
        <v>46</v>
      </c>
      <c r="D13" s="64"/>
      <c r="E13" s="64"/>
      <c r="F13" s="64"/>
      <c r="G13" s="95"/>
      <c r="H13" s="95"/>
    </row>
    <row r="14" spans="1:8" s="6" customFormat="1" x14ac:dyDescent="0.2">
      <c r="A14" s="1"/>
      <c r="B14" s="103" t="s">
        <v>520</v>
      </c>
      <c r="C14" s="287" t="s">
        <v>519</v>
      </c>
      <c r="D14" s="9"/>
      <c r="E14" s="9"/>
      <c r="F14" s="64"/>
      <c r="G14" s="95"/>
      <c r="H14" s="95"/>
    </row>
    <row r="15" spans="1:8" s="6" customFormat="1" x14ac:dyDescent="0.2">
      <c r="A15" s="1"/>
      <c r="C15" s="287"/>
      <c r="D15" s="9"/>
      <c r="E15" s="9"/>
      <c r="F15" s="64"/>
      <c r="G15" s="95"/>
      <c r="H15" s="95"/>
    </row>
    <row r="16" spans="1:8" s="6" customFormat="1" x14ac:dyDescent="0.2">
      <c r="A16" s="1"/>
      <c r="C16" s="328"/>
      <c r="D16" s="64"/>
      <c r="E16" s="64"/>
      <c r="F16" s="64"/>
      <c r="G16" s="95"/>
      <c r="H16" s="95"/>
    </row>
    <row r="17" spans="1:9" ht="26.25" customHeight="1" thickBot="1" x14ac:dyDescent="0.25">
      <c r="A17" s="1339" t="s">
        <v>300</v>
      </c>
      <c r="B17" s="1339"/>
      <c r="C17" s="1339"/>
      <c r="D17" s="1339"/>
      <c r="E17" s="1339"/>
      <c r="F17" s="1339"/>
      <c r="G17" s="1326"/>
      <c r="H17" s="1326"/>
    </row>
    <row r="18" spans="1:9" s="6" customFormat="1" ht="22.5" x14ac:dyDescent="0.2">
      <c r="A18" s="66" t="s">
        <v>301</v>
      </c>
      <c r="B18" s="67" t="s">
        <v>302</v>
      </c>
      <c r="C18" s="329" t="s">
        <v>254</v>
      </c>
      <c r="D18" s="73" t="s">
        <v>303</v>
      </c>
      <c r="E18" s="69" t="s">
        <v>255</v>
      </c>
      <c r="F18" s="56"/>
    </row>
    <row r="19" spans="1:9" customFormat="1" ht="22.5" x14ac:dyDescent="0.2">
      <c r="A19" s="663" t="s">
        <v>260</v>
      </c>
      <c r="B19" s="663" t="s">
        <v>258</v>
      </c>
      <c r="C19" s="664" t="s">
        <v>535</v>
      </c>
      <c r="D19" s="663" t="s">
        <v>497</v>
      </c>
      <c r="E19" s="665">
        <v>37987</v>
      </c>
      <c r="F19" s="213"/>
      <c r="G19" s="215"/>
      <c r="H19" s="215"/>
      <c r="I19" s="215"/>
    </row>
    <row r="20" spans="1:9" customFormat="1" ht="22.5" x14ac:dyDescent="0.2">
      <c r="A20" s="663" t="s">
        <v>500</v>
      </c>
      <c r="B20" s="663" t="s">
        <v>258</v>
      </c>
      <c r="C20" s="664" t="s">
        <v>501</v>
      </c>
      <c r="D20" s="663" t="s">
        <v>497</v>
      </c>
      <c r="E20" s="665">
        <v>37987</v>
      </c>
      <c r="F20" s="213"/>
      <c r="G20" s="215"/>
      <c r="H20" s="215"/>
      <c r="I20" s="215"/>
    </row>
    <row r="21" spans="1:9" customFormat="1" ht="22.5" x14ac:dyDescent="0.2">
      <c r="A21" s="663" t="s">
        <v>199</v>
      </c>
      <c r="B21" s="663" t="s">
        <v>258</v>
      </c>
      <c r="C21" s="664" t="s">
        <v>200</v>
      </c>
      <c r="D21" s="663" t="s">
        <v>497</v>
      </c>
      <c r="E21" s="665">
        <v>37987</v>
      </c>
      <c r="F21" s="213"/>
      <c r="G21" s="215"/>
      <c r="H21" s="215"/>
      <c r="I21" s="215"/>
    </row>
    <row r="22" spans="1:9" customFormat="1" ht="22.5" x14ac:dyDescent="0.2">
      <c r="A22" s="663" t="s">
        <v>245</v>
      </c>
      <c r="B22" s="663" t="s">
        <v>258</v>
      </c>
      <c r="C22" s="664" t="s">
        <v>246</v>
      </c>
      <c r="D22" s="663" t="s">
        <v>497</v>
      </c>
      <c r="E22" s="665">
        <v>37987</v>
      </c>
      <c r="F22" s="213"/>
      <c r="G22" s="215"/>
      <c r="H22" s="215"/>
      <c r="I22" s="215"/>
    </row>
    <row r="23" spans="1:9" customFormat="1" ht="22.5" x14ac:dyDescent="0.2">
      <c r="A23" s="663" t="s">
        <v>230</v>
      </c>
      <c r="B23" s="663" t="s">
        <v>258</v>
      </c>
      <c r="C23" s="664" t="s">
        <v>231</v>
      </c>
      <c r="D23" s="663" t="s">
        <v>497</v>
      </c>
      <c r="E23" s="665">
        <v>37987</v>
      </c>
      <c r="F23" s="213"/>
      <c r="G23" s="215"/>
      <c r="H23" s="215"/>
      <c r="I23" s="215"/>
    </row>
    <row r="24" spans="1:9" customFormat="1" ht="22.5" x14ac:dyDescent="0.2">
      <c r="A24" s="663" t="s">
        <v>549</v>
      </c>
      <c r="B24" s="663" t="s">
        <v>258</v>
      </c>
      <c r="C24" s="664" t="s">
        <v>1058</v>
      </c>
      <c r="D24" s="663" t="s">
        <v>497</v>
      </c>
      <c r="E24" s="665">
        <v>41975</v>
      </c>
      <c r="F24" s="213"/>
      <c r="G24" s="215"/>
      <c r="H24" s="215"/>
      <c r="I24" s="215"/>
    </row>
    <row r="25" spans="1:9" customFormat="1" ht="22.5" x14ac:dyDescent="0.2">
      <c r="A25" s="781" t="s">
        <v>1280</v>
      </c>
      <c r="B25" s="781" t="s">
        <v>258</v>
      </c>
      <c r="C25" s="782" t="s">
        <v>1281</v>
      </c>
      <c r="D25" s="781" t="s">
        <v>497</v>
      </c>
      <c r="E25" s="783">
        <v>44228</v>
      </c>
      <c r="F25" s="213"/>
      <c r="G25" s="215"/>
      <c r="H25" s="215"/>
      <c r="I25" s="215"/>
    </row>
    <row r="26" spans="1:9" customFormat="1" ht="22.5" x14ac:dyDescent="0.2">
      <c r="A26" s="663" t="s">
        <v>1059</v>
      </c>
      <c r="B26" s="663" t="s">
        <v>258</v>
      </c>
      <c r="C26" s="664" t="s">
        <v>1060</v>
      </c>
      <c r="D26" s="663" t="s">
        <v>497</v>
      </c>
      <c r="E26" s="665">
        <v>42923</v>
      </c>
      <c r="F26" s="213"/>
      <c r="G26" s="214"/>
      <c r="H26" s="214"/>
      <c r="I26" s="214"/>
    </row>
    <row r="27" spans="1:9" customFormat="1" x14ac:dyDescent="0.2">
      <c r="A27" s="663" t="s">
        <v>237</v>
      </c>
      <c r="B27" s="663" t="s">
        <v>336</v>
      </c>
      <c r="C27" s="664" t="s">
        <v>238</v>
      </c>
      <c r="D27" s="663" t="s">
        <v>330</v>
      </c>
      <c r="E27" s="665">
        <v>35159</v>
      </c>
      <c r="F27" s="213"/>
      <c r="G27" s="214"/>
      <c r="H27" s="214"/>
      <c r="I27" s="214"/>
    </row>
    <row r="28" spans="1:9" customFormat="1" x14ac:dyDescent="0.2">
      <c r="A28" s="663" t="s">
        <v>239</v>
      </c>
      <c r="B28" s="663" t="s">
        <v>336</v>
      </c>
      <c r="C28" s="664" t="s">
        <v>528</v>
      </c>
      <c r="D28" s="663" t="s">
        <v>330</v>
      </c>
      <c r="E28" s="665" t="s">
        <v>240</v>
      </c>
      <c r="F28" s="213"/>
      <c r="G28" s="214"/>
      <c r="H28" s="214"/>
      <c r="I28" s="214"/>
    </row>
    <row r="29" spans="1:9" customFormat="1" x14ac:dyDescent="0.2">
      <c r="A29" s="663" t="s">
        <v>322</v>
      </c>
      <c r="B29" s="663" t="s">
        <v>336</v>
      </c>
      <c r="C29" s="664" t="s">
        <v>529</v>
      </c>
      <c r="D29" s="663" t="s">
        <v>330</v>
      </c>
      <c r="E29" s="665">
        <v>35159</v>
      </c>
      <c r="F29" s="213"/>
      <c r="G29" s="214"/>
      <c r="H29" s="214"/>
      <c r="I29" s="214"/>
    </row>
    <row r="30" spans="1:9" customFormat="1" x14ac:dyDescent="0.2">
      <c r="A30" s="663" t="s">
        <v>814</v>
      </c>
      <c r="B30" s="663" t="s">
        <v>336</v>
      </c>
      <c r="C30" s="666" t="s">
        <v>833</v>
      </c>
      <c r="D30" s="663" t="s">
        <v>330</v>
      </c>
      <c r="E30" s="665">
        <v>43009</v>
      </c>
      <c r="F30" s="213"/>
      <c r="G30" s="214"/>
      <c r="H30" s="214"/>
      <c r="I30" s="214"/>
    </row>
    <row r="31" spans="1:9" customFormat="1" ht="22.5" x14ac:dyDescent="0.2">
      <c r="A31" s="663" t="s">
        <v>450</v>
      </c>
      <c r="B31" s="663" t="s">
        <v>336</v>
      </c>
      <c r="C31" s="664" t="s">
        <v>449</v>
      </c>
      <c r="D31" s="663" t="s">
        <v>497</v>
      </c>
      <c r="E31" s="665" t="s">
        <v>448</v>
      </c>
      <c r="F31" s="213"/>
      <c r="G31" s="214"/>
      <c r="H31" s="214"/>
      <c r="I31" s="214"/>
    </row>
    <row r="32" spans="1:9" customFormat="1" ht="22.5" x14ac:dyDescent="0.2">
      <c r="A32" s="663" t="s">
        <v>241</v>
      </c>
      <c r="B32" s="663" t="s">
        <v>336</v>
      </c>
      <c r="C32" s="664" t="s">
        <v>530</v>
      </c>
      <c r="D32" s="663" t="s">
        <v>497</v>
      </c>
      <c r="E32" s="665" t="s">
        <v>1061</v>
      </c>
      <c r="F32" s="213"/>
      <c r="G32" s="214"/>
      <c r="H32" s="214"/>
      <c r="I32" s="214"/>
    </row>
    <row r="33" spans="1:9" customFormat="1" ht="22.5" x14ac:dyDescent="0.2">
      <c r="A33" s="663" t="s">
        <v>815</v>
      </c>
      <c r="B33" s="663" t="s">
        <v>336</v>
      </c>
      <c r="C33" s="666" t="s">
        <v>843</v>
      </c>
      <c r="D33" s="663" t="s">
        <v>330</v>
      </c>
      <c r="E33" s="665">
        <v>43009</v>
      </c>
      <c r="F33" s="213"/>
      <c r="G33" s="214"/>
      <c r="H33" s="214"/>
      <c r="I33" s="214"/>
    </row>
    <row r="34" spans="1:9" customFormat="1" ht="22.5" x14ac:dyDescent="0.2">
      <c r="A34" s="663" t="s">
        <v>816</v>
      </c>
      <c r="B34" s="663" t="s">
        <v>336</v>
      </c>
      <c r="C34" s="666" t="s">
        <v>834</v>
      </c>
      <c r="D34" s="663" t="s">
        <v>330</v>
      </c>
      <c r="E34" s="665">
        <v>43009</v>
      </c>
      <c r="F34" s="213"/>
      <c r="G34" s="214"/>
      <c r="H34" s="214"/>
      <c r="I34" s="214"/>
    </row>
    <row r="35" spans="1:9" customFormat="1" x14ac:dyDescent="0.2">
      <c r="A35" s="663" t="s">
        <v>817</v>
      </c>
      <c r="B35" s="663" t="s">
        <v>336</v>
      </c>
      <c r="C35" s="666" t="s">
        <v>840</v>
      </c>
      <c r="D35" s="663" t="s">
        <v>330</v>
      </c>
      <c r="E35" s="665">
        <v>43009</v>
      </c>
      <c r="F35" s="213"/>
      <c r="G35" s="214"/>
      <c r="H35" s="214"/>
      <c r="I35" s="214"/>
    </row>
    <row r="36" spans="1:9" customFormat="1" ht="22.5" x14ac:dyDescent="0.2">
      <c r="A36" s="663" t="s">
        <v>531</v>
      </c>
      <c r="B36" s="663" t="s">
        <v>336</v>
      </c>
      <c r="C36" s="666" t="s">
        <v>532</v>
      </c>
      <c r="D36" s="663" t="s">
        <v>497</v>
      </c>
      <c r="E36" s="665">
        <v>43895</v>
      </c>
      <c r="F36" s="213"/>
      <c r="G36" s="214"/>
      <c r="H36" s="214"/>
      <c r="I36" s="214"/>
    </row>
    <row r="37" spans="1:9" customFormat="1" x14ac:dyDescent="0.2">
      <c r="A37" s="663" t="s">
        <v>818</v>
      </c>
      <c r="B37" s="663" t="s">
        <v>336</v>
      </c>
      <c r="C37" s="666" t="s">
        <v>838</v>
      </c>
      <c r="D37" s="663" t="s">
        <v>330</v>
      </c>
      <c r="E37" s="665">
        <v>43009</v>
      </c>
      <c r="F37" s="213"/>
      <c r="G37" s="214"/>
      <c r="H37" s="214"/>
      <c r="I37" s="214"/>
    </row>
    <row r="38" spans="1:9" customFormat="1" ht="22.5" x14ac:dyDescent="0.2">
      <c r="A38" s="663" t="s">
        <v>819</v>
      </c>
      <c r="B38" s="663" t="s">
        <v>336</v>
      </c>
      <c r="C38" s="666" t="s">
        <v>839</v>
      </c>
      <c r="D38" s="663" t="s">
        <v>330</v>
      </c>
      <c r="E38" s="665">
        <v>43009</v>
      </c>
      <c r="F38" s="213"/>
      <c r="G38" s="214"/>
      <c r="H38" s="214"/>
      <c r="I38" s="214"/>
    </row>
    <row r="39" spans="1:9" customFormat="1" x14ac:dyDescent="0.2">
      <c r="A39" s="663" t="s">
        <v>820</v>
      </c>
      <c r="B39" s="663" t="s">
        <v>336</v>
      </c>
      <c r="C39" s="666" t="s">
        <v>835</v>
      </c>
      <c r="D39" s="663" t="s">
        <v>330</v>
      </c>
      <c r="E39" s="665">
        <v>43009</v>
      </c>
      <c r="F39" s="213"/>
      <c r="G39" s="214"/>
      <c r="H39" s="214"/>
      <c r="I39" s="214"/>
    </row>
    <row r="40" spans="1:9" customFormat="1" x14ac:dyDescent="0.2">
      <c r="A40" s="663" t="s">
        <v>821</v>
      </c>
      <c r="B40" s="663" t="s">
        <v>336</v>
      </c>
      <c r="C40" s="666" t="s">
        <v>842</v>
      </c>
      <c r="D40" s="663" t="s">
        <v>330</v>
      </c>
      <c r="E40" s="665">
        <v>43009</v>
      </c>
      <c r="F40" s="213"/>
      <c r="G40" s="214"/>
      <c r="H40" s="214"/>
      <c r="I40" s="214"/>
    </row>
    <row r="41" spans="1:9" customFormat="1" x14ac:dyDescent="0.2">
      <c r="A41" s="663" t="s">
        <v>822</v>
      </c>
      <c r="B41" s="663" t="s">
        <v>336</v>
      </c>
      <c r="C41" s="666" t="s">
        <v>837</v>
      </c>
      <c r="D41" s="663" t="s">
        <v>330</v>
      </c>
      <c r="E41" s="665">
        <v>43009</v>
      </c>
      <c r="F41" s="213"/>
      <c r="G41" s="214"/>
      <c r="H41" s="214"/>
      <c r="I41" s="214"/>
    </row>
    <row r="42" spans="1:9" customFormat="1" x14ac:dyDescent="0.2">
      <c r="A42" s="663" t="s">
        <v>823</v>
      </c>
      <c r="B42" s="663" t="s">
        <v>336</v>
      </c>
      <c r="C42" s="666" t="s">
        <v>836</v>
      </c>
      <c r="D42" s="663" t="s">
        <v>330</v>
      </c>
      <c r="E42" s="665">
        <v>43009</v>
      </c>
      <c r="F42" s="213"/>
      <c r="G42" s="214"/>
      <c r="H42" s="214"/>
      <c r="I42" s="214"/>
    </row>
    <row r="43" spans="1:9" customFormat="1" ht="22.5" x14ac:dyDescent="0.2">
      <c r="A43" s="663" t="s">
        <v>824</v>
      </c>
      <c r="B43" s="663" t="s">
        <v>336</v>
      </c>
      <c r="C43" s="666" t="s">
        <v>831</v>
      </c>
      <c r="D43" s="663" t="s">
        <v>330</v>
      </c>
      <c r="E43" s="665">
        <v>43009</v>
      </c>
      <c r="F43" s="213"/>
      <c r="G43" s="214"/>
      <c r="H43" s="214"/>
      <c r="I43" s="214"/>
    </row>
    <row r="44" spans="1:9" customFormat="1" x14ac:dyDescent="0.2">
      <c r="A44" s="663" t="s">
        <v>825</v>
      </c>
      <c r="B44" s="663" t="s">
        <v>336</v>
      </c>
      <c r="C44" s="666" t="s">
        <v>832</v>
      </c>
      <c r="D44" s="663" t="s">
        <v>330</v>
      </c>
      <c r="E44" s="665">
        <v>43009</v>
      </c>
      <c r="F44" s="213"/>
      <c r="G44" s="214"/>
      <c r="H44" s="214"/>
      <c r="I44" s="214"/>
    </row>
    <row r="45" spans="1:9" customFormat="1" x14ac:dyDescent="0.2">
      <c r="A45" s="663" t="s">
        <v>826</v>
      </c>
      <c r="B45" s="663" t="s">
        <v>336</v>
      </c>
      <c r="C45" s="784" t="s">
        <v>830</v>
      </c>
      <c r="D45" s="663" t="s">
        <v>330</v>
      </c>
      <c r="E45" s="665">
        <v>43009</v>
      </c>
      <c r="F45" s="213"/>
      <c r="G45" s="214"/>
      <c r="H45" s="214"/>
      <c r="I45" s="214"/>
    </row>
    <row r="46" spans="1:9" customFormat="1" x14ac:dyDescent="0.2">
      <c r="A46" s="663" t="s">
        <v>827</v>
      </c>
      <c r="B46" s="663" t="s">
        <v>336</v>
      </c>
      <c r="C46" s="666" t="s">
        <v>829</v>
      </c>
      <c r="D46" s="663" t="s">
        <v>330</v>
      </c>
      <c r="E46" s="665">
        <v>43009</v>
      </c>
      <c r="F46" s="213"/>
      <c r="G46" s="214"/>
      <c r="H46" s="214"/>
      <c r="I46" s="214"/>
    </row>
    <row r="47" spans="1:9" customFormat="1" x14ac:dyDescent="0.2">
      <c r="A47" s="663" t="s">
        <v>828</v>
      </c>
      <c r="B47" s="663" t="s">
        <v>336</v>
      </c>
      <c r="C47" s="666" t="s">
        <v>841</v>
      </c>
      <c r="D47" s="663" t="s">
        <v>330</v>
      </c>
      <c r="E47" s="665">
        <v>43009</v>
      </c>
      <c r="F47" s="213"/>
      <c r="G47" s="214"/>
      <c r="H47" s="214"/>
      <c r="I47" s="214"/>
    </row>
    <row r="48" spans="1:9" customFormat="1" x14ac:dyDescent="0.2">
      <c r="A48" s="663" t="s">
        <v>390</v>
      </c>
      <c r="B48" s="663" t="s">
        <v>49</v>
      </c>
      <c r="C48" s="664" t="s">
        <v>447</v>
      </c>
      <c r="D48" s="663" t="s">
        <v>330</v>
      </c>
      <c r="E48" s="665" t="s">
        <v>448</v>
      </c>
      <c r="F48" s="213"/>
      <c r="G48" s="214"/>
      <c r="H48" s="214"/>
      <c r="I48" s="214"/>
    </row>
    <row r="49" spans="1:9" s="8" customFormat="1" x14ac:dyDescent="0.2">
      <c r="F49" s="10"/>
    </row>
    <row r="50" spans="1:9" ht="13.5" customHeight="1" thickBot="1" x14ac:dyDescent="0.25">
      <c r="A50" s="1339" t="s">
        <v>310</v>
      </c>
      <c r="B50" s="1339"/>
      <c r="C50" s="1339"/>
      <c r="D50" s="1339"/>
      <c r="E50" s="1339"/>
      <c r="F50" s="1339"/>
      <c r="G50" s="1326"/>
      <c r="H50" s="1326"/>
    </row>
    <row r="51" spans="1:9" s="6" customFormat="1" ht="13.5" thickBot="1" x14ac:dyDescent="0.25">
      <c r="A51" s="3" t="s">
        <v>301</v>
      </c>
      <c r="B51" s="4" t="s">
        <v>302</v>
      </c>
      <c r="C51" s="330" t="s">
        <v>254</v>
      </c>
      <c r="D51" s="56"/>
      <c r="E51" s="56"/>
      <c r="G51" s="102"/>
      <c r="H51" s="102"/>
      <c r="I51" s="102"/>
    </row>
    <row r="52" spans="1:9" s="8" customFormat="1" x14ac:dyDescent="0.2">
      <c r="A52" s="60"/>
      <c r="B52" s="81"/>
      <c r="C52" s="58"/>
      <c r="D52" s="62"/>
      <c r="E52" s="63"/>
      <c r="G52" s="102"/>
      <c r="H52" s="102"/>
      <c r="I52" s="102"/>
    </row>
    <row r="53" spans="1:9" s="8" customFormat="1" x14ac:dyDescent="0.2">
      <c r="A53" s="60"/>
      <c r="B53" s="81"/>
      <c r="C53" s="58"/>
      <c r="D53" s="62"/>
      <c r="E53" s="63"/>
      <c r="G53" s="102"/>
      <c r="H53" s="102"/>
      <c r="I53" s="102"/>
    </row>
    <row r="54" spans="1:9" s="8" customFormat="1" x14ac:dyDescent="0.2">
      <c r="A54" s="9"/>
      <c r="B54" s="9"/>
      <c r="C54" s="287"/>
      <c r="D54" s="9"/>
      <c r="E54" s="9"/>
      <c r="F54" s="10"/>
    </row>
    <row r="55" spans="1:9" s="6" customFormat="1" ht="12.75" customHeight="1" x14ac:dyDescent="0.2">
      <c r="A55" s="1327" t="s">
        <v>284</v>
      </c>
      <c r="B55" s="1327"/>
      <c r="C55" s="1327"/>
      <c r="D55" s="1327"/>
      <c r="E55" s="1327"/>
      <c r="F55" s="1327"/>
      <c r="G55" s="1326"/>
      <c r="H55" s="1326"/>
    </row>
    <row r="56" spans="1:9" x14ac:dyDescent="0.2">
      <c r="A56" s="1333"/>
      <c r="B56" s="1333"/>
      <c r="C56" s="281"/>
      <c r="D56" s="1333"/>
      <c r="E56" s="1333"/>
      <c r="F56" s="11"/>
    </row>
    <row r="57" spans="1:9" x14ac:dyDescent="0.2">
      <c r="A57" s="1333"/>
      <c r="B57" s="1333"/>
      <c r="C57" s="281"/>
      <c r="D57" s="1333"/>
      <c r="E57" s="1333"/>
      <c r="F57" s="11"/>
      <c r="G57" s="94"/>
      <c r="H57" s="94"/>
    </row>
    <row r="58" spans="1:9" s="12" customFormat="1" ht="18" customHeight="1" x14ac:dyDescent="0.2">
      <c r="A58" s="1345" t="s">
        <v>388</v>
      </c>
      <c r="B58" s="1345"/>
      <c r="C58" s="1345"/>
      <c r="D58" s="1345"/>
      <c r="E58" s="1345"/>
      <c r="F58" s="1345"/>
    </row>
    <row r="59" spans="1:9" ht="31.5" customHeight="1" x14ac:dyDescent="0.2">
      <c r="A59" s="1327" t="s">
        <v>389</v>
      </c>
      <c r="B59" s="1327"/>
      <c r="C59" s="1327"/>
      <c r="E59" s="13" t="s">
        <v>397</v>
      </c>
      <c r="F59" s="6">
        <v>119</v>
      </c>
      <c r="G59" s="1326"/>
      <c r="H59" s="1326"/>
    </row>
    <row r="60" spans="1:9" ht="15.6" customHeight="1" thickBot="1" x14ac:dyDescent="0.25">
      <c r="A60" s="362" t="s">
        <v>4337</v>
      </c>
      <c r="B60" s="362"/>
      <c r="C60" s="362"/>
      <c r="D60" s="362"/>
      <c r="E60" s="13"/>
      <c r="F60" s="22"/>
      <c r="G60" s="14"/>
    </row>
    <row r="61" spans="1:9" s="6" customFormat="1" ht="22.5" x14ac:dyDescent="0.2">
      <c r="A61" s="66" t="s">
        <v>398</v>
      </c>
      <c r="B61" s="67" t="s">
        <v>257</v>
      </c>
      <c r="C61" s="327" t="s">
        <v>83</v>
      </c>
      <c r="D61" s="67" t="s">
        <v>256</v>
      </c>
      <c r="E61" s="69" t="s">
        <v>94</v>
      </c>
      <c r="F61" s="56"/>
      <c r="G61" s="56"/>
      <c r="H61" s="56"/>
    </row>
    <row r="62" spans="1:9" customFormat="1" x14ac:dyDescent="0.2">
      <c r="A62" s="1217" t="s">
        <v>4338</v>
      </c>
      <c r="B62" s="1217" t="s">
        <v>4345</v>
      </c>
      <c r="C62" s="1217" t="s">
        <v>4342</v>
      </c>
      <c r="D62" s="1217" t="s">
        <v>1768</v>
      </c>
      <c r="E62" s="1217" t="s">
        <v>4350</v>
      </c>
      <c r="F62" s="217"/>
      <c r="G62" s="217"/>
      <c r="H62" s="217"/>
      <c r="I62" s="215"/>
    </row>
    <row r="63" spans="1:9" customFormat="1" x14ac:dyDescent="0.2">
      <c r="A63" s="1218" t="s">
        <v>2228</v>
      </c>
      <c r="B63" s="1218" t="s">
        <v>4346</v>
      </c>
      <c r="C63" s="1218" t="s">
        <v>2230</v>
      </c>
      <c r="D63" s="1218" t="s">
        <v>1768</v>
      </c>
      <c r="E63" s="1218" t="s">
        <v>4350</v>
      </c>
      <c r="F63" s="217"/>
      <c r="G63" s="217"/>
      <c r="H63" s="217"/>
      <c r="I63" s="215"/>
    </row>
    <row r="64" spans="1:9" customFormat="1" x14ac:dyDescent="0.2">
      <c r="A64" s="1217" t="s">
        <v>4339</v>
      </c>
      <c r="B64" s="1217" t="s">
        <v>4347</v>
      </c>
      <c r="C64" s="1217" t="s">
        <v>2229</v>
      </c>
      <c r="D64" s="1217" t="s">
        <v>1495</v>
      </c>
      <c r="E64" s="1217" t="s">
        <v>4350</v>
      </c>
      <c r="F64" s="217"/>
      <c r="G64" s="217"/>
      <c r="H64" s="217"/>
      <c r="I64" s="215"/>
    </row>
    <row r="65" spans="1:9" customFormat="1" x14ac:dyDescent="0.2">
      <c r="A65" s="1218" t="s">
        <v>4340</v>
      </c>
      <c r="B65" s="1218" t="s">
        <v>4348</v>
      </c>
      <c r="C65" s="1218" t="s">
        <v>4343</v>
      </c>
      <c r="D65" s="1218" t="s">
        <v>287</v>
      </c>
      <c r="E65" s="1218" t="s">
        <v>4350</v>
      </c>
      <c r="F65" s="217"/>
      <c r="G65" s="217"/>
      <c r="H65" s="217"/>
      <c r="I65" s="215"/>
    </row>
    <row r="66" spans="1:9" customFormat="1" x14ac:dyDescent="0.2">
      <c r="A66" s="1217" t="s">
        <v>4341</v>
      </c>
      <c r="B66" s="1217" t="s">
        <v>4349</v>
      </c>
      <c r="C66" s="1217" t="s">
        <v>4344</v>
      </c>
      <c r="D66" s="1217" t="s">
        <v>498</v>
      </c>
      <c r="E66" s="1217" t="s">
        <v>4350</v>
      </c>
      <c r="F66" s="217"/>
      <c r="G66" s="217"/>
      <c r="H66" s="217"/>
      <c r="I66" s="215"/>
    </row>
    <row r="67" spans="1:9" customFormat="1" x14ac:dyDescent="0.2">
      <c r="A67" s="1217" t="s">
        <v>4381</v>
      </c>
      <c r="B67" s="1217" t="s">
        <v>4351</v>
      </c>
      <c r="C67" s="1217" t="s">
        <v>4411</v>
      </c>
      <c r="D67" s="1217" t="s">
        <v>498</v>
      </c>
      <c r="E67" s="1218" t="s">
        <v>4441</v>
      </c>
      <c r="F67" s="217"/>
      <c r="G67" s="217"/>
      <c r="H67" s="217"/>
      <c r="I67" s="215"/>
    </row>
    <row r="68" spans="1:9" customFormat="1" x14ac:dyDescent="0.2">
      <c r="A68" s="1218" t="s">
        <v>4382</v>
      </c>
      <c r="B68" s="1218" t="s">
        <v>4352</v>
      </c>
      <c r="C68" s="1218" t="s">
        <v>4412</v>
      </c>
      <c r="D68" s="1218" t="s">
        <v>498</v>
      </c>
      <c r="E68" s="1218" t="s">
        <v>4441</v>
      </c>
      <c r="F68" s="217"/>
      <c r="G68" s="217"/>
      <c r="H68" s="217"/>
      <c r="I68" s="215"/>
    </row>
    <row r="69" spans="1:9" customFormat="1" x14ac:dyDescent="0.2">
      <c r="A69" s="1217" t="s">
        <v>4383</v>
      </c>
      <c r="B69" s="1217" t="s">
        <v>4353</v>
      </c>
      <c r="C69" s="1217" t="s">
        <v>4413</v>
      </c>
      <c r="D69" s="1217" t="s">
        <v>498</v>
      </c>
      <c r="E69" s="1218" t="s">
        <v>4441</v>
      </c>
      <c r="F69" s="217"/>
      <c r="G69" s="217"/>
      <c r="H69" s="217"/>
      <c r="I69" s="215"/>
    </row>
    <row r="70" spans="1:9" customFormat="1" x14ac:dyDescent="0.2">
      <c r="A70" s="1218" t="s">
        <v>4384</v>
      </c>
      <c r="B70" s="1218" t="s">
        <v>4354</v>
      </c>
      <c r="C70" s="1218" t="s">
        <v>4414</v>
      </c>
      <c r="D70" s="1218" t="s">
        <v>498</v>
      </c>
      <c r="E70" s="1218" t="s">
        <v>4441</v>
      </c>
      <c r="F70" s="217"/>
      <c r="G70" s="217"/>
      <c r="H70" s="217"/>
      <c r="I70" s="215"/>
    </row>
    <row r="71" spans="1:9" customFormat="1" x14ac:dyDescent="0.2">
      <c r="A71" s="1217" t="s">
        <v>4385</v>
      </c>
      <c r="B71" s="1217" t="s">
        <v>4355</v>
      </c>
      <c r="C71" s="1217" t="s">
        <v>4415</v>
      </c>
      <c r="D71" s="1217" t="s">
        <v>498</v>
      </c>
      <c r="E71" s="1218" t="s">
        <v>4441</v>
      </c>
      <c r="F71" s="217"/>
      <c r="G71" s="217"/>
      <c r="H71" s="217"/>
      <c r="I71" s="215"/>
    </row>
    <row r="72" spans="1:9" customFormat="1" x14ac:dyDescent="0.2">
      <c r="A72" s="1218" t="s">
        <v>4386</v>
      </c>
      <c r="B72" s="1218" t="s">
        <v>4356</v>
      </c>
      <c r="C72" s="1218" t="s">
        <v>4416</v>
      </c>
      <c r="D72" s="1218" t="s">
        <v>1496</v>
      </c>
      <c r="E72" s="1218" t="s">
        <v>4441</v>
      </c>
      <c r="F72" s="217"/>
      <c r="G72" s="217"/>
      <c r="H72" s="217"/>
      <c r="I72" s="215"/>
    </row>
    <row r="73" spans="1:9" customFormat="1" x14ac:dyDescent="0.2">
      <c r="A73" s="1217" t="s">
        <v>4387</v>
      </c>
      <c r="B73" s="1217" t="s">
        <v>4357</v>
      </c>
      <c r="C73" s="1217" t="s">
        <v>4417</v>
      </c>
      <c r="D73" s="1217" t="s">
        <v>1496</v>
      </c>
      <c r="E73" s="1218" t="s">
        <v>4441</v>
      </c>
      <c r="F73" s="217"/>
      <c r="G73" s="217"/>
      <c r="H73" s="217"/>
      <c r="I73" s="215"/>
    </row>
    <row r="74" spans="1:9" customFormat="1" x14ac:dyDescent="0.2">
      <c r="A74" s="1218" t="s">
        <v>4388</v>
      </c>
      <c r="B74" s="1218" t="s">
        <v>4358</v>
      </c>
      <c r="C74" s="1218" t="s">
        <v>4418</v>
      </c>
      <c r="D74" s="1218" t="s">
        <v>1496</v>
      </c>
      <c r="E74" s="1218" t="s">
        <v>4441</v>
      </c>
      <c r="F74" s="217"/>
      <c r="G74" s="217"/>
      <c r="H74" s="217"/>
      <c r="I74" s="215"/>
    </row>
    <row r="75" spans="1:9" customFormat="1" x14ac:dyDescent="0.2">
      <c r="A75" s="1217" t="s">
        <v>4389</v>
      </c>
      <c r="B75" s="1217" t="s">
        <v>4359</v>
      </c>
      <c r="C75" s="1217" t="s">
        <v>4419</v>
      </c>
      <c r="D75" s="1217" t="s">
        <v>498</v>
      </c>
      <c r="E75" s="1218" t="s">
        <v>4441</v>
      </c>
      <c r="F75" s="217"/>
      <c r="G75" s="217"/>
      <c r="H75" s="217"/>
      <c r="I75" s="215"/>
    </row>
    <row r="76" spans="1:9" customFormat="1" x14ac:dyDescent="0.2">
      <c r="A76" s="1218" t="s">
        <v>4390</v>
      </c>
      <c r="B76" s="1218" t="s">
        <v>4360</v>
      </c>
      <c r="C76" s="1218" t="s">
        <v>4420</v>
      </c>
      <c r="D76" s="1218" t="s">
        <v>498</v>
      </c>
      <c r="E76" s="1218" t="s">
        <v>4441</v>
      </c>
      <c r="F76" s="217"/>
      <c r="G76" s="217"/>
      <c r="H76" s="217"/>
      <c r="I76" s="215"/>
    </row>
    <row r="77" spans="1:9" customFormat="1" x14ac:dyDescent="0.2">
      <c r="A77" s="1217" t="s">
        <v>4391</v>
      </c>
      <c r="B77" s="1217" t="s">
        <v>4361</v>
      </c>
      <c r="C77" s="1217" t="s">
        <v>4421</v>
      </c>
      <c r="D77" s="1217" t="s">
        <v>498</v>
      </c>
      <c r="E77" s="1218" t="s">
        <v>4441</v>
      </c>
      <c r="F77" s="217"/>
      <c r="G77" s="217"/>
      <c r="H77" s="217"/>
      <c r="I77" s="215"/>
    </row>
    <row r="78" spans="1:9" customFormat="1" x14ac:dyDescent="0.2">
      <c r="A78" s="1218" t="s">
        <v>4392</v>
      </c>
      <c r="B78" s="1218" t="s">
        <v>4362</v>
      </c>
      <c r="C78" s="1218" t="s">
        <v>4422</v>
      </c>
      <c r="D78" s="1218" t="s">
        <v>498</v>
      </c>
      <c r="E78" s="1218" t="s">
        <v>4441</v>
      </c>
      <c r="F78" s="217"/>
      <c r="G78" s="217"/>
      <c r="H78" s="217"/>
      <c r="I78" s="215"/>
    </row>
    <row r="79" spans="1:9" customFormat="1" x14ac:dyDescent="0.2">
      <c r="A79" s="1217" t="s">
        <v>4393</v>
      </c>
      <c r="B79" s="1217" t="s">
        <v>4363</v>
      </c>
      <c r="C79" s="1217" t="s">
        <v>4423</v>
      </c>
      <c r="D79" s="1217" t="s">
        <v>1496</v>
      </c>
      <c r="E79" s="1218" t="s">
        <v>4441</v>
      </c>
      <c r="F79" s="217"/>
      <c r="G79" s="217"/>
      <c r="H79" s="217"/>
      <c r="I79" s="215"/>
    </row>
    <row r="80" spans="1:9" customFormat="1" x14ac:dyDescent="0.2">
      <c r="A80" s="1218" t="s">
        <v>4394</v>
      </c>
      <c r="B80" s="1218" t="s">
        <v>4364</v>
      </c>
      <c r="C80" s="1218" t="s">
        <v>4424</v>
      </c>
      <c r="D80" s="1218" t="s">
        <v>1496</v>
      </c>
      <c r="E80" s="1218" t="s">
        <v>4441</v>
      </c>
      <c r="F80" s="217"/>
      <c r="G80" s="217"/>
      <c r="H80" s="217"/>
      <c r="I80" s="215"/>
    </row>
    <row r="81" spans="1:9" customFormat="1" x14ac:dyDescent="0.2">
      <c r="A81" s="1217" t="s">
        <v>4395</v>
      </c>
      <c r="B81" s="1217" t="s">
        <v>4365</v>
      </c>
      <c r="C81" s="1217" t="s">
        <v>4425</v>
      </c>
      <c r="D81" s="1217" t="s">
        <v>1496</v>
      </c>
      <c r="E81" s="1218" t="s">
        <v>4441</v>
      </c>
      <c r="F81" s="217"/>
      <c r="G81" s="217"/>
      <c r="H81" s="217"/>
      <c r="I81" s="215"/>
    </row>
    <row r="82" spans="1:9" customFormat="1" x14ac:dyDescent="0.2">
      <c r="A82" s="1218" t="s">
        <v>4396</v>
      </c>
      <c r="B82" s="1218" t="s">
        <v>4366</v>
      </c>
      <c r="C82" s="1218" t="s">
        <v>4426</v>
      </c>
      <c r="D82" s="1218" t="s">
        <v>1496</v>
      </c>
      <c r="E82" s="1218" t="s">
        <v>4441</v>
      </c>
      <c r="F82" s="217"/>
      <c r="G82" s="217"/>
      <c r="H82" s="217"/>
      <c r="I82" s="215"/>
    </row>
    <row r="83" spans="1:9" customFormat="1" x14ac:dyDescent="0.2">
      <c r="A83" s="1217" t="s">
        <v>4397</v>
      </c>
      <c r="B83" s="1217" t="s">
        <v>4367</v>
      </c>
      <c r="C83" s="1217" t="s">
        <v>4427</v>
      </c>
      <c r="D83" s="1217" t="s">
        <v>1496</v>
      </c>
      <c r="E83" s="1218" t="s">
        <v>4441</v>
      </c>
      <c r="F83" s="217"/>
      <c r="G83" s="217"/>
      <c r="H83" s="217"/>
      <c r="I83" s="215"/>
    </row>
    <row r="84" spans="1:9" customFormat="1" x14ac:dyDescent="0.2">
      <c r="A84" s="1218" t="s">
        <v>4398</v>
      </c>
      <c r="B84" s="1218" t="s">
        <v>4368</v>
      </c>
      <c r="C84" s="1218" t="s">
        <v>4428</v>
      </c>
      <c r="D84" s="1218" t="s">
        <v>287</v>
      </c>
      <c r="E84" s="1218" t="s">
        <v>4441</v>
      </c>
      <c r="F84" s="217"/>
      <c r="G84" s="217"/>
      <c r="H84" s="217"/>
      <c r="I84" s="215"/>
    </row>
    <row r="85" spans="1:9" customFormat="1" x14ac:dyDescent="0.2">
      <c r="A85" s="1217" t="s">
        <v>4399</v>
      </c>
      <c r="B85" s="1217" t="s">
        <v>4369</v>
      </c>
      <c r="C85" s="1217" t="s">
        <v>4429</v>
      </c>
      <c r="D85" s="1217" t="s">
        <v>498</v>
      </c>
      <c r="E85" s="1218" t="s">
        <v>4441</v>
      </c>
      <c r="F85" s="217"/>
      <c r="G85" s="217"/>
      <c r="H85" s="217"/>
      <c r="I85" s="215"/>
    </row>
    <row r="86" spans="1:9" customFormat="1" x14ac:dyDescent="0.2">
      <c r="A86" s="1218" t="s">
        <v>4400</v>
      </c>
      <c r="B86" s="1218" t="s">
        <v>4370</v>
      </c>
      <c r="C86" s="1218" t="s">
        <v>4430</v>
      </c>
      <c r="D86" s="1218" t="s">
        <v>498</v>
      </c>
      <c r="E86" s="1218" t="s">
        <v>4441</v>
      </c>
      <c r="F86" s="217"/>
      <c r="G86" s="217"/>
      <c r="H86" s="217"/>
      <c r="I86" s="215"/>
    </row>
    <row r="87" spans="1:9" customFormat="1" x14ac:dyDescent="0.2">
      <c r="A87" s="1217" t="s">
        <v>4401</v>
      </c>
      <c r="B87" s="1217" t="s">
        <v>4371</v>
      </c>
      <c r="C87" s="1217" t="s">
        <v>4431</v>
      </c>
      <c r="D87" s="1217" t="s">
        <v>498</v>
      </c>
      <c r="E87" s="1218" t="s">
        <v>4441</v>
      </c>
      <c r="F87" s="217"/>
      <c r="G87" s="217"/>
      <c r="H87" s="217"/>
      <c r="I87" s="215"/>
    </row>
    <row r="88" spans="1:9" customFormat="1" x14ac:dyDescent="0.2">
      <c r="A88" s="1218" t="s">
        <v>4402</v>
      </c>
      <c r="B88" s="1218" t="s">
        <v>4372</v>
      </c>
      <c r="C88" s="1218" t="s">
        <v>4432</v>
      </c>
      <c r="D88" s="1218" t="s">
        <v>498</v>
      </c>
      <c r="E88" s="1218" t="s">
        <v>4441</v>
      </c>
      <c r="F88" s="217"/>
      <c r="G88" s="217"/>
      <c r="H88" s="217"/>
      <c r="I88" s="215"/>
    </row>
    <row r="89" spans="1:9" customFormat="1" x14ac:dyDescent="0.2">
      <c r="A89" s="1217" t="s">
        <v>4403</v>
      </c>
      <c r="B89" s="1217" t="s">
        <v>4373</v>
      </c>
      <c r="C89" s="1217" t="s">
        <v>4433</v>
      </c>
      <c r="D89" s="1217" t="s">
        <v>498</v>
      </c>
      <c r="E89" s="1218" t="s">
        <v>4441</v>
      </c>
      <c r="F89" s="217"/>
      <c r="G89" s="217"/>
      <c r="H89" s="217"/>
      <c r="I89" s="215"/>
    </row>
    <row r="90" spans="1:9" customFormat="1" x14ac:dyDescent="0.2">
      <c r="A90" s="1218" t="s">
        <v>4404</v>
      </c>
      <c r="B90" s="1218" t="s">
        <v>4374</v>
      </c>
      <c r="C90" s="1218" t="s">
        <v>4434</v>
      </c>
      <c r="D90" s="1218" t="s">
        <v>498</v>
      </c>
      <c r="E90" s="1218" t="s">
        <v>4441</v>
      </c>
      <c r="F90" s="217"/>
      <c r="G90" s="217"/>
      <c r="H90" s="217"/>
      <c r="I90" s="215"/>
    </row>
    <row r="91" spans="1:9" customFormat="1" x14ac:dyDescent="0.2">
      <c r="A91" s="1217" t="s">
        <v>4405</v>
      </c>
      <c r="B91" s="1217" t="s">
        <v>4375</v>
      </c>
      <c r="C91" s="1217" t="s">
        <v>4435</v>
      </c>
      <c r="D91" s="1217" t="s">
        <v>1496</v>
      </c>
      <c r="E91" s="1218" t="s">
        <v>4441</v>
      </c>
      <c r="F91" s="217"/>
      <c r="G91" s="217"/>
      <c r="H91" s="217"/>
      <c r="I91" s="215"/>
    </row>
    <row r="92" spans="1:9" customFormat="1" x14ac:dyDescent="0.2">
      <c r="A92" s="1218" t="s">
        <v>4406</v>
      </c>
      <c r="B92" s="1218" t="s">
        <v>4376</v>
      </c>
      <c r="C92" s="1218" t="s">
        <v>4436</v>
      </c>
      <c r="D92" s="1218" t="s">
        <v>1496</v>
      </c>
      <c r="E92" s="1218" t="s">
        <v>4441</v>
      </c>
      <c r="F92" s="217"/>
      <c r="G92" s="217"/>
      <c r="H92" s="217"/>
      <c r="I92" s="215"/>
    </row>
    <row r="93" spans="1:9" customFormat="1" x14ac:dyDescent="0.2">
      <c r="A93" s="1217" t="s">
        <v>4407</v>
      </c>
      <c r="B93" s="1217" t="s">
        <v>4377</v>
      </c>
      <c r="C93" s="1217" t="s">
        <v>4437</v>
      </c>
      <c r="D93" s="1217" t="s">
        <v>1768</v>
      </c>
      <c r="E93" s="1218" t="s">
        <v>4441</v>
      </c>
      <c r="F93" s="217"/>
      <c r="G93" s="217"/>
      <c r="H93" s="217"/>
      <c r="I93" s="215"/>
    </row>
    <row r="94" spans="1:9" customFormat="1" x14ac:dyDescent="0.2">
      <c r="A94" s="1218" t="s">
        <v>4408</v>
      </c>
      <c r="B94" s="1218" t="s">
        <v>4378</v>
      </c>
      <c r="C94" s="1218" t="s">
        <v>4438</v>
      </c>
      <c r="D94" s="1218" t="s">
        <v>498</v>
      </c>
      <c r="E94" s="1218" t="s">
        <v>4441</v>
      </c>
      <c r="F94" s="217"/>
      <c r="G94" s="217"/>
      <c r="H94" s="217"/>
      <c r="I94" s="215"/>
    </row>
    <row r="95" spans="1:9" customFormat="1" x14ac:dyDescent="0.2">
      <c r="A95" s="1217" t="s">
        <v>4409</v>
      </c>
      <c r="B95" s="1217" t="s">
        <v>4379</v>
      </c>
      <c r="C95" s="1217" t="s">
        <v>4439</v>
      </c>
      <c r="D95" s="1217" t="s">
        <v>1496</v>
      </c>
      <c r="E95" s="1218" t="s">
        <v>4441</v>
      </c>
      <c r="F95" s="217"/>
      <c r="G95" s="217"/>
      <c r="H95" s="217"/>
      <c r="I95" s="215"/>
    </row>
    <row r="96" spans="1:9" customFormat="1" x14ac:dyDescent="0.2">
      <c r="A96" s="1218" t="s">
        <v>4410</v>
      </c>
      <c r="B96" s="1218" t="s">
        <v>4380</v>
      </c>
      <c r="C96" s="1218" t="s">
        <v>4440</v>
      </c>
      <c r="D96" s="1218" t="s">
        <v>498</v>
      </c>
      <c r="E96" s="1218" t="s">
        <v>4441</v>
      </c>
      <c r="F96" s="217"/>
      <c r="G96" s="217"/>
      <c r="H96" s="217"/>
      <c r="I96" s="215"/>
    </row>
    <row r="97" spans="1:9" customFormat="1" x14ac:dyDescent="0.2">
      <c r="A97" s="1217" t="s">
        <v>4491</v>
      </c>
      <c r="B97" s="1217" t="s">
        <v>4442</v>
      </c>
      <c r="C97" s="1217" t="s">
        <v>4538</v>
      </c>
      <c r="D97" s="1217" t="s">
        <v>498</v>
      </c>
      <c r="E97" s="1217" t="s">
        <v>4584</v>
      </c>
      <c r="F97" s="217"/>
      <c r="G97" s="217"/>
      <c r="H97" s="217"/>
      <c r="I97" s="215"/>
    </row>
    <row r="98" spans="1:9" customFormat="1" x14ac:dyDescent="0.2">
      <c r="A98" s="1218" t="s">
        <v>4492</v>
      </c>
      <c r="B98" s="1218" t="s">
        <v>4443</v>
      </c>
      <c r="C98" s="1218" t="s">
        <v>4539</v>
      </c>
      <c r="D98" s="1218" t="s">
        <v>499</v>
      </c>
      <c r="E98" s="1217" t="s">
        <v>4584</v>
      </c>
      <c r="F98" s="217"/>
      <c r="G98" s="217"/>
      <c r="H98" s="217"/>
      <c r="I98" s="215"/>
    </row>
    <row r="99" spans="1:9" customFormat="1" x14ac:dyDescent="0.2">
      <c r="A99" s="1217" t="s">
        <v>4493</v>
      </c>
      <c r="B99" s="1217" t="s">
        <v>4444</v>
      </c>
      <c r="C99" s="1217" t="s">
        <v>4540</v>
      </c>
      <c r="D99" s="1217" t="s">
        <v>1768</v>
      </c>
      <c r="E99" s="1217" t="s">
        <v>4584</v>
      </c>
      <c r="F99" s="217"/>
      <c r="G99" s="217"/>
      <c r="H99" s="217"/>
      <c r="I99" s="215"/>
    </row>
    <row r="100" spans="1:9" customFormat="1" x14ac:dyDescent="0.2">
      <c r="A100" s="1218" t="s">
        <v>4494</v>
      </c>
      <c r="B100" s="1218" t="s">
        <v>4445</v>
      </c>
      <c r="C100" s="1218" t="s">
        <v>4541</v>
      </c>
      <c r="D100" s="1218" t="s">
        <v>498</v>
      </c>
      <c r="E100" s="1217" t="s">
        <v>4584</v>
      </c>
      <c r="F100" s="217"/>
      <c r="G100" s="217"/>
      <c r="H100" s="217"/>
      <c r="I100" s="215"/>
    </row>
    <row r="101" spans="1:9" customFormat="1" x14ac:dyDescent="0.2">
      <c r="A101" s="1217" t="s">
        <v>4495</v>
      </c>
      <c r="B101" s="1217" t="s">
        <v>4446</v>
      </c>
      <c r="C101" s="1217" t="s">
        <v>4542</v>
      </c>
      <c r="D101" s="1217" t="s">
        <v>499</v>
      </c>
      <c r="E101" s="1217" t="s">
        <v>4584</v>
      </c>
      <c r="F101" s="217"/>
      <c r="G101" s="217"/>
      <c r="H101" s="217"/>
      <c r="I101" s="215"/>
    </row>
    <row r="102" spans="1:9" customFormat="1" x14ac:dyDescent="0.2">
      <c r="A102" s="1218" t="s">
        <v>4496</v>
      </c>
      <c r="B102" s="1218" t="s">
        <v>4447</v>
      </c>
      <c r="C102" s="1218" t="s">
        <v>4543</v>
      </c>
      <c r="D102" s="1218" t="s">
        <v>499</v>
      </c>
      <c r="E102" s="1217" t="s">
        <v>4584</v>
      </c>
      <c r="F102" s="217"/>
      <c r="G102" s="217"/>
      <c r="H102" s="217"/>
      <c r="I102" s="215"/>
    </row>
    <row r="103" spans="1:9" customFormat="1" x14ac:dyDescent="0.2">
      <c r="A103" s="1217" t="s">
        <v>4497</v>
      </c>
      <c r="B103" s="1217" t="s">
        <v>4448</v>
      </c>
      <c r="C103" s="1217" t="s">
        <v>2233</v>
      </c>
      <c r="D103" s="1217" t="s">
        <v>1768</v>
      </c>
      <c r="E103" s="1217" t="s">
        <v>4584</v>
      </c>
      <c r="F103" s="217"/>
      <c r="G103" s="217"/>
      <c r="H103" s="217"/>
      <c r="I103" s="215"/>
    </row>
    <row r="104" spans="1:9" customFormat="1" x14ac:dyDescent="0.2">
      <c r="A104" s="1218" t="s">
        <v>4498</v>
      </c>
      <c r="B104" s="1218" t="s">
        <v>4449</v>
      </c>
      <c r="C104" s="1218" t="s">
        <v>2234</v>
      </c>
      <c r="D104" s="1218" t="s">
        <v>1768</v>
      </c>
      <c r="E104" s="1217" t="s">
        <v>4584</v>
      </c>
      <c r="F104" s="217"/>
      <c r="G104" s="217"/>
      <c r="H104" s="217"/>
      <c r="I104" s="215"/>
    </row>
    <row r="105" spans="1:9" customFormat="1" x14ac:dyDescent="0.2">
      <c r="A105" s="1217" t="s">
        <v>4499</v>
      </c>
      <c r="B105" s="1217" t="s">
        <v>4450</v>
      </c>
      <c r="C105" s="1217" t="s">
        <v>4544</v>
      </c>
      <c r="D105" s="1217" t="s">
        <v>499</v>
      </c>
      <c r="E105" s="1217" t="s">
        <v>4584</v>
      </c>
      <c r="F105" s="217"/>
      <c r="G105" s="217"/>
      <c r="H105" s="217"/>
      <c r="I105" s="215"/>
    </row>
    <row r="106" spans="1:9" customFormat="1" x14ac:dyDescent="0.2">
      <c r="A106" s="1218" t="s">
        <v>4500</v>
      </c>
      <c r="B106" s="1218" t="s">
        <v>4451</v>
      </c>
      <c r="C106" s="1218" t="s">
        <v>4545</v>
      </c>
      <c r="D106" s="1218" t="s">
        <v>1768</v>
      </c>
      <c r="E106" s="1217" t="s">
        <v>4584</v>
      </c>
      <c r="F106" s="217"/>
      <c r="G106" s="217"/>
      <c r="H106" s="217"/>
      <c r="I106" s="215"/>
    </row>
    <row r="107" spans="1:9" customFormat="1" x14ac:dyDescent="0.2">
      <c r="A107" s="1217" t="s">
        <v>4501</v>
      </c>
      <c r="B107" s="1217" t="s">
        <v>4452</v>
      </c>
      <c r="C107" s="1217" t="s">
        <v>4546</v>
      </c>
      <c r="D107" s="1217" t="s">
        <v>498</v>
      </c>
      <c r="E107" s="1217" t="s">
        <v>4584</v>
      </c>
      <c r="F107" s="217"/>
      <c r="G107" s="217"/>
      <c r="H107" s="217"/>
      <c r="I107" s="215"/>
    </row>
    <row r="108" spans="1:9" customFormat="1" x14ac:dyDescent="0.2">
      <c r="A108" s="1218" t="s">
        <v>4502</v>
      </c>
      <c r="B108" s="1218" t="s">
        <v>4453</v>
      </c>
      <c r="C108" s="1218" t="s">
        <v>4547</v>
      </c>
      <c r="D108" s="1218" t="s">
        <v>287</v>
      </c>
      <c r="E108" s="1217" t="s">
        <v>4584</v>
      </c>
      <c r="F108" s="217"/>
      <c r="G108" s="217"/>
      <c r="H108" s="217"/>
      <c r="I108" s="215"/>
    </row>
    <row r="109" spans="1:9" customFormat="1" x14ac:dyDescent="0.2">
      <c r="A109" s="1217" t="s">
        <v>2231</v>
      </c>
      <c r="B109" s="1217" t="s">
        <v>4454</v>
      </c>
      <c r="C109" s="1217" t="s">
        <v>4548</v>
      </c>
      <c r="D109" s="1217" t="s">
        <v>1496</v>
      </c>
      <c r="E109" s="1217" t="s">
        <v>4584</v>
      </c>
      <c r="F109" s="217"/>
      <c r="G109" s="217"/>
      <c r="H109" s="217"/>
      <c r="I109" s="215"/>
    </row>
    <row r="110" spans="1:9" customFormat="1" x14ac:dyDescent="0.2">
      <c r="A110" s="1218" t="s">
        <v>4503</v>
      </c>
      <c r="B110" s="1218" t="s">
        <v>4455</v>
      </c>
      <c r="C110" s="1218" t="s">
        <v>2232</v>
      </c>
      <c r="D110" s="1218" t="s">
        <v>1872</v>
      </c>
      <c r="E110" s="1217" t="s">
        <v>4584</v>
      </c>
      <c r="F110" s="217"/>
      <c r="G110" s="217"/>
      <c r="H110" s="217"/>
      <c r="I110" s="215"/>
    </row>
    <row r="111" spans="1:9" customFormat="1" x14ac:dyDescent="0.2">
      <c r="A111" s="1217" t="s">
        <v>4504</v>
      </c>
      <c r="B111" s="1217" t="s">
        <v>4456</v>
      </c>
      <c r="C111" s="1217" t="s">
        <v>4549</v>
      </c>
      <c r="D111" s="1217" t="s">
        <v>499</v>
      </c>
      <c r="E111" s="1217" t="s">
        <v>4584</v>
      </c>
      <c r="F111" s="217"/>
      <c r="G111" s="217"/>
      <c r="H111" s="217"/>
      <c r="I111" s="215"/>
    </row>
    <row r="112" spans="1:9" customFormat="1" x14ac:dyDescent="0.2">
      <c r="A112" s="1218" t="s">
        <v>4491</v>
      </c>
      <c r="B112" s="1218" t="s">
        <v>4457</v>
      </c>
      <c r="C112" s="1218" t="s">
        <v>4550</v>
      </c>
      <c r="D112" s="1218" t="s">
        <v>287</v>
      </c>
      <c r="E112" s="1217" t="s">
        <v>4584</v>
      </c>
      <c r="F112" s="217"/>
      <c r="G112" s="217"/>
      <c r="H112" s="217"/>
      <c r="I112" s="215"/>
    </row>
    <row r="113" spans="1:9" customFormat="1" x14ac:dyDescent="0.2">
      <c r="A113" s="1217" t="s">
        <v>4505</v>
      </c>
      <c r="B113" s="1217" t="s">
        <v>4458</v>
      </c>
      <c r="C113" s="1217" t="s">
        <v>4551</v>
      </c>
      <c r="D113" s="1217" t="s">
        <v>41</v>
      </c>
      <c r="E113" s="1217" t="s">
        <v>4584</v>
      </c>
      <c r="F113" s="217"/>
      <c r="G113" s="217"/>
      <c r="H113" s="217"/>
      <c r="I113" s="215"/>
    </row>
    <row r="114" spans="1:9" customFormat="1" x14ac:dyDescent="0.2">
      <c r="A114" s="1218" t="s">
        <v>4506</v>
      </c>
      <c r="B114" s="1218" t="s">
        <v>4459</v>
      </c>
      <c r="C114" s="1218" t="s">
        <v>4552</v>
      </c>
      <c r="D114" s="1218" t="s">
        <v>41</v>
      </c>
      <c r="E114" s="1217" t="s">
        <v>4584</v>
      </c>
      <c r="F114" s="217"/>
      <c r="G114" s="217"/>
      <c r="H114" s="217"/>
      <c r="I114" s="215"/>
    </row>
    <row r="115" spans="1:9" customFormat="1" x14ac:dyDescent="0.2">
      <c r="A115" s="1217" t="s">
        <v>4507</v>
      </c>
      <c r="B115" s="1217" t="s">
        <v>4460</v>
      </c>
      <c r="C115" s="1217" t="s">
        <v>4553</v>
      </c>
      <c r="D115" s="1217" t="s">
        <v>41</v>
      </c>
      <c r="E115" s="1217" t="s">
        <v>4584</v>
      </c>
      <c r="F115" s="217"/>
      <c r="G115" s="217"/>
      <c r="H115" s="217"/>
      <c r="I115" s="215"/>
    </row>
    <row r="116" spans="1:9" customFormat="1" x14ac:dyDescent="0.2">
      <c r="A116" s="1218" t="s">
        <v>4508</v>
      </c>
      <c r="B116" s="1218" t="s">
        <v>4461</v>
      </c>
      <c r="C116" s="1218" t="s">
        <v>4554</v>
      </c>
      <c r="D116" s="1218" t="s">
        <v>1496</v>
      </c>
      <c r="E116" s="1217" t="s">
        <v>4584</v>
      </c>
      <c r="F116" s="217"/>
      <c r="G116" s="217"/>
      <c r="H116" s="217"/>
      <c r="I116" s="215"/>
    </row>
    <row r="117" spans="1:9" customFormat="1" x14ac:dyDescent="0.2">
      <c r="A117" s="1217" t="s">
        <v>4509</v>
      </c>
      <c r="B117" s="1217" t="s">
        <v>4462</v>
      </c>
      <c r="C117" s="1217" t="s">
        <v>4555</v>
      </c>
      <c r="D117" s="1217" t="s">
        <v>499</v>
      </c>
      <c r="E117" s="1217" t="s">
        <v>4584</v>
      </c>
      <c r="F117" s="217"/>
      <c r="G117" s="217"/>
      <c r="H117" s="217"/>
      <c r="I117" s="215"/>
    </row>
    <row r="118" spans="1:9" customFormat="1" x14ac:dyDescent="0.2">
      <c r="A118" s="1218" t="s">
        <v>4510</v>
      </c>
      <c r="B118" s="1218" t="s">
        <v>4463</v>
      </c>
      <c r="C118" s="1218" t="s">
        <v>4556</v>
      </c>
      <c r="D118" s="1218" t="s">
        <v>498</v>
      </c>
      <c r="E118" s="1217" t="s">
        <v>4584</v>
      </c>
      <c r="F118" s="217"/>
      <c r="G118" s="217"/>
      <c r="H118" s="217"/>
      <c r="I118" s="215"/>
    </row>
    <row r="119" spans="1:9" customFormat="1" x14ac:dyDescent="0.2">
      <c r="A119" s="1217" t="s">
        <v>4511</v>
      </c>
      <c r="B119" s="1217" t="s">
        <v>4464</v>
      </c>
      <c r="C119" s="1217" t="s">
        <v>4557</v>
      </c>
      <c r="D119" s="1217" t="s">
        <v>498</v>
      </c>
      <c r="E119" s="1217" t="s">
        <v>4584</v>
      </c>
      <c r="F119" s="217"/>
      <c r="G119" s="217"/>
      <c r="H119" s="217"/>
      <c r="I119" s="215"/>
    </row>
    <row r="120" spans="1:9" customFormat="1" x14ac:dyDescent="0.2">
      <c r="A120" s="1218" t="s">
        <v>4512</v>
      </c>
      <c r="B120" s="1218" t="s">
        <v>4465</v>
      </c>
      <c r="C120" s="1218" t="s">
        <v>4558</v>
      </c>
      <c r="D120" s="1218" t="s">
        <v>1496</v>
      </c>
      <c r="E120" s="1217" t="s">
        <v>4584</v>
      </c>
      <c r="F120" s="217"/>
      <c r="G120" s="217"/>
      <c r="H120" s="217"/>
      <c r="I120" s="215"/>
    </row>
    <row r="121" spans="1:9" customFormat="1" x14ac:dyDescent="0.2">
      <c r="A121" s="1217" t="s">
        <v>4513</v>
      </c>
      <c r="B121" s="1217" t="s">
        <v>4466</v>
      </c>
      <c r="C121" s="1217" t="s">
        <v>4559</v>
      </c>
      <c r="D121" s="1217" t="s">
        <v>498</v>
      </c>
      <c r="E121" s="1217" t="s">
        <v>4584</v>
      </c>
      <c r="F121" s="217"/>
      <c r="G121" s="217"/>
      <c r="H121" s="217"/>
      <c r="I121" s="215"/>
    </row>
    <row r="122" spans="1:9" customFormat="1" x14ac:dyDescent="0.2">
      <c r="A122" s="1218" t="s">
        <v>4514</v>
      </c>
      <c r="B122" s="1218" t="s">
        <v>4467</v>
      </c>
      <c r="C122" s="1218" t="s">
        <v>4560</v>
      </c>
      <c r="D122" s="1218" t="s">
        <v>498</v>
      </c>
      <c r="E122" s="1217" t="s">
        <v>4584</v>
      </c>
      <c r="F122" s="217"/>
      <c r="G122" s="217"/>
      <c r="H122" s="217"/>
      <c r="I122" s="215"/>
    </row>
    <row r="123" spans="1:9" customFormat="1" x14ac:dyDescent="0.2">
      <c r="A123" s="1217" t="s">
        <v>4515</v>
      </c>
      <c r="B123" s="1217" t="s">
        <v>4468</v>
      </c>
      <c r="C123" s="1217" t="s">
        <v>4561</v>
      </c>
      <c r="D123" s="1217" t="s">
        <v>1496</v>
      </c>
      <c r="E123" s="1217" t="s">
        <v>4584</v>
      </c>
      <c r="F123" s="217"/>
      <c r="G123" s="217"/>
      <c r="H123" s="217"/>
      <c r="I123" s="215"/>
    </row>
    <row r="124" spans="1:9" customFormat="1" x14ac:dyDescent="0.2">
      <c r="A124" s="1218" t="s">
        <v>4516</v>
      </c>
      <c r="B124" s="1218" t="s">
        <v>4469</v>
      </c>
      <c r="C124" s="1218" t="s">
        <v>4562</v>
      </c>
      <c r="D124" s="1218" t="s">
        <v>498</v>
      </c>
      <c r="E124" s="1217" t="s">
        <v>4584</v>
      </c>
      <c r="F124" s="217"/>
      <c r="G124" s="217"/>
      <c r="H124" s="217"/>
      <c r="I124" s="215"/>
    </row>
    <row r="125" spans="1:9" customFormat="1" x14ac:dyDescent="0.2">
      <c r="A125" s="1217" t="s">
        <v>4517</v>
      </c>
      <c r="B125" s="1217" t="s">
        <v>4470</v>
      </c>
      <c r="C125" s="1217" t="s">
        <v>4563</v>
      </c>
      <c r="D125" s="1217" t="s">
        <v>498</v>
      </c>
      <c r="E125" s="1217" t="s">
        <v>4584</v>
      </c>
      <c r="F125" s="217"/>
      <c r="G125" s="217"/>
      <c r="H125" s="217"/>
      <c r="I125" s="215"/>
    </row>
    <row r="126" spans="1:9" customFormat="1" x14ac:dyDescent="0.2">
      <c r="A126" s="1218" t="s">
        <v>4518</v>
      </c>
      <c r="B126" s="1218" t="s">
        <v>4471</v>
      </c>
      <c r="C126" s="1218" t="s">
        <v>4564</v>
      </c>
      <c r="D126" s="1218" t="s">
        <v>498</v>
      </c>
      <c r="E126" s="1217" t="s">
        <v>4584</v>
      </c>
      <c r="F126" s="217"/>
      <c r="G126" s="217"/>
      <c r="H126" s="217"/>
      <c r="I126" s="215"/>
    </row>
    <row r="127" spans="1:9" customFormat="1" x14ac:dyDescent="0.2">
      <c r="A127" s="1217" t="s">
        <v>4519</v>
      </c>
      <c r="B127" s="1217" t="s">
        <v>4472</v>
      </c>
      <c r="C127" s="1217" t="s">
        <v>4565</v>
      </c>
      <c r="D127" s="1217" t="s">
        <v>498</v>
      </c>
      <c r="E127" s="1217" t="s">
        <v>4584</v>
      </c>
      <c r="F127" s="217"/>
      <c r="G127" s="217"/>
      <c r="H127" s="217"/>
      <c r="I127" s="215"/>
    </row>
    <row r="128" spans="1:9" customFormat="1" x14ac:dyDescent="0.2">
      <c r="A128" s="1218" t="s">
        <v>4520</v>
      </c>
      <c r="B128" s="1218" t="s">
        <v>4473</v>
      </c>
      <c r="C128" s="1218" t="s">
        <v>4566</v>
      </c>
      <c r="D128" s="1218" t="s">
        <v>498</v>
      </c>
      <c r="E128" s="1217" t="s">
        <v>4584</v>
      </c>
      <c r="F128" s="217"/>
      <c r="G128" s="217"/>
      <c r="H128" s="217"/>
      <c r="I128" s="215"/>
    </row>
    <row r="129" spans="1:9" customFormat="1" x14ac:dyDescent="0.2">
      <c r="A129" s="1217" t="s">
        <v>4521</v>
      </c>
      <c r="B129" s="1217" t="s">
        <v>4474</v>
      </c>
      <c r="C129" s="1217" t="s">
        <v>4567</v>
      </c>
      <c r="D129" s="1217" t="s">
        <v>498</v>
      </c>
      <c r="E129" s="1217" t="s">
        <v>4584</v>
      </c>
      <c r="F129" s="217"/>
      <c r="G129" s="217"/>
      <c r="H129" s="217"/>
      <c r="I129" s="215"/>
    </row>
    <row r="130" spans="1:9" customFormat="1" x14ac:dyDescent="0.2">
      <c r="A130" s="1218" t="s">
        <v>4522</v>
      </c>
      <c r="B130" s="1218" t="s">
        <v>4475</v>
      </c>
      <c r="C130" s="1218" t="s">
        <v>4568</v>
      </c>
      <c r="D130" s="1218" t="s">
        <v>498</v>
      </c>
      <c r="E130" s="1217" t="s">
        <v>4584</v>
      </c>
      <c r="F130" s="217"/>
      <c r="G130" s="217"/>
      <c r="H130" s="217"/>
      <c r="I130" s="215"/>
    </row>
    <row r="131" spans="1:9" customFormat="1" x14ac:dyDescent="0.2">
      <c r="A131" s="1217" t="s">
        <v>4523</v>
      </c>
      <c r="B131" s="1217" t="s">
        <v>4476</v>
      </c>
      <c r="C131" s="1217" t="s">
        <v>4569</v>
      </c>
      <c r="D131" s="1217" t="s">
        <v>498</v>
      </c>
      <c r="E131" s="1217" t="s">
        <v>4584</v>
      </c>
      <c r="F131" s="217"/>
      <c r="G131" s="217"/>
      <c r="H131" s="217"/>
      <c r="I131" s="215"/>
    </row>
    <row r="132" spans="1:9" customFormat="1" x14ac:dyDescent="0.2">
      <c r="A132" s="1218" t="s">
        <v>4524</v>
      </c>
      <c r="B132" s="1218" t="s">
        <v>4477</v>
      </c>
      <c r="C132" s="1218" t="s">
        <v>4570</v>
      </c>
      <c r="D132" s="1218" t="s">
        <v>498</v>
      </c>
      <c r="E132" s="1217" t="s">
        <v>4584</v>
      </c>
      <c r="F132" s="217"/>
      <c r="G132" s="217"/>
      <c r="H132" s="217"/>
      <c r="I132" s="215"/>
    </row>
    <row r="133" spans="1:9" customFormat="1" x14ac:dyDescent="0.2">
      <c r="A133" s="1217" t="s">
        <v>4525</v>
      </c>
      <c r="B133" s="1217" t="s">
        <v>4478</v>
      </c>
      <c r="C133" s="1217" t="s">
        <v>4571</v>
      </c>
      <c r="D133" s="1217" t="s">
        <v>498</v>
      </c>
      <c r="E133" s="1217" t="s">
        <v>4584</v>
      </c>
      <c r="F133" s="217"/>
      <c r="G133" s="217"/>
      <c r="H133" s="217"/>
      <c r="I133" s="215"/>
    </row>
    <row r="134" spans="1:9" customFormat="1" x14ac:dyDescent="0.2">
      <c r="A134" s="1218" t="s">
        <v>4526</v>
      </c>
      <c r="B134" s="1218" t="s">
        <v>4479</v>
      </c>
      <c r="C134" s="1218" t="s">
        <v>4572</v>
      </c>
      <c r="D134" s="1218" t="s">
        <v>498</v>
      </c>
      <c r="E134" s="1217" t="s">
        <v>4584</v>
      </c>
      <c r="F134" s="217"/>
      <c r="G134" s="217"/>
      <c r="H134" s="217"/>
      <c r="I134" s="215"/>
    </row>
    <row r="135" spans="1:9" customFormat="1" x14ac:dyDescent="0.2">
      <c r="A135" s="1217" t="s">
        <v>4527</v>
      </c>
      <c r="B135" s="1217" t="s">
        <v>4480</v>
      </c>
      <c r="C135" s="1217" t="s">
        <v>4573</v>
      </c>
      <c r="D135" s="1217" t="s">
        <v>287</v>
      </c>
      <c r="E135" s="1217" t="s">
        <v>4584</v>
      </c>
      <c r="F135" s="217"/>
      <c r="G135" s="217"/>
      <c r="H135" s="217"/>
      <c r="I135" s="215"/>
    </row>
    <row r="136" spans="1:9" customFormat="1" x14ac:dyDescent="0.2">
      <c r="A136" s="1218" t="s">
        <v>4528</v>
      </c>
      <c r="B136" s="1218" t="s">
        <v>4481</v>
      </c>
      <c r="C136" s="1218" t="s">
        <v>4574</v>
      </c>
      <c r="D136" s="1218" t="s">
        <v>498</v>
      </c>
      <c r="E136" s="1217" t="s">
        <v>4584</v>
      </c>
      <c r="F136" s="217"/>
      <c r="G136" s="217"/>
      <c r="H136" s="217"/>
      <c r="I136" s="215"/>
    </row>
    <row r="137" spans="1:9" customFormat="1" x14ac:dyDescent="0.2">
      <c r="A137" s="1217" t="s">
        <v>4529</v>
      </c>
      <c r="B137" s="1217" t="s">
        <v>4482</v>
      </c>
      <c r="C137" s="1217" t="s">
        <v>4575</v>
      </c>
      <c r="D137" s="1217" t="s">
        <v>498</v>
      </c>
      <c r="E137" s="1217" t="s">
        <v>4584</v>
      </c>
      <c r="F137" s="217"/>
      <c r="G137" s="217"/>
      <c r="H137" s="217"/>
      <c r="I137" s="215"/>
    </row>
    <row r="138" spans="1:9" customFormat="1" x14ac:dyDescent="0.2">
      <c r="A138" s="1218" t="s">
        <v>4530</v>
      </c>
      <c r="B138" s="1218" t="s">
        <v>4483</v>
      </c>
      <c r="C138" s="1218" t="s">
        <v>4576</v>
      </c>
      <c r="D138" s="1218" t="s">
        <v>498</v>
      </c>
      <c r="E138" s="1217" t="s">
        <v>4584</v>
      </c>
      <c r="F138" s="217"/>
      <c r="G138" s="217"/>
      <c r="H138" s="217"/>
      <c r="I138" s="215"/>
    </row>
    <row r="139" spans="1:9" customFormat="1" x14ac:dyDescent="0.2">
      <c r="A139" s="1217" t="s">
        <v>4531</v>
      </c>
      <c r="B139" s="1217" t="s">
        <v>4484</v>
      </c>
      <c r="C139" s="1217" t="s">
        <v>4577</v>
      </c>
      <c r="D139" s="1217" t="s">
        <v>498</v>
      </c>
      <c r="E139" s="1217" t="s">
        <v>4584</v>
      </c>
      <c r="F139" s="217"/>
      <c r="G139" s="217"/>
      <c r="H139" s="217"/>
      <c r="I139" s="215"/>
    </row>
    <row r="140" spans="1:9" customFormat="1" x14ac:dyDescent="0.2">
      <c r="A140" s="1218" t="s">
        <v>4532</v>
      </c>
      <c r="B140" s="1218" t="s">
        <v>4485</v>
      </c>
      <c r="C140" s="1218" t="s">
        <v>4578</v>
      </c>
      <c r="D140" s="1218" t="s">
        <v>498</v>
      </c>
      <c r="E140" s="1217" t="s">
        <v>4584</v>
      </c>
      <c r="F140" s="217"/>
      <c r="G140" s="217"/>
      <c r="H140" s="217"/>
      <c r="I140" s="215"/>
    </row>
    <row r="141" spans="1:9" customFormat="1" x14ac:dyDescent="0.2">
      <c r="A141" s="1217" t="s">
        <v>4533</v>
      </c>
      <c r="B141" s="1217" t="s">
        <v>4486</v>
      </c>
      <c r="C141" s="1217" t="s">
        <v>4579</v>
      </c>
      <c r="D141" s="1217" t="s">
        <v>498</v>
      </c>
      <c r="E141" s="1217" t="s">
        <v>4584</v>
      </c>
      <c r="F141" s="217"/>
      <c r="G141" s="217"/>
      <c r="H141" s="217"/>
      <c r="I141" s="215"/>
    </row>
    <row r="142" spans="1:9" customFormat="1" x14ac:dyDescent="0.2">
      <c r="A142" s="1218" t="s">
        <v>4534</v>
      </c>
      <c r="B142" s="1218" t="s">
        <v>4487</v>
      </c>
      <c r="C142" s="1218" t="s">
        <v>4580</v>
      </c>
      <c r="D142" s="1218" t="s">
        <v>498</v>
      </c>
      <c r="E142" s="1217" t="s">
        <v>4584</v>
      </c>
      <c r="F142" s="217"/>
      <c r="G142" s="217"/>
      <c r="H142" s="217"/>
      <c r="I142" s="215"/>
    </row>
    <row r="143" spans="1:9" customFormat="1" x14ac:dyDescent="0.2">
      <c r="A143" s="1217" t="s">
        <v>4535</v>
      </c>
      <c r="B143" s="1217" t="s">
        <v>4488</v>
      </c>
      <c r="C143" s="1217" t="s">
        <v>4581</v>
      </c>
      <c r="D143" s="1217" t="s">
        <v>498</v>
      </c>
      <c r="E143" s="1217" t="s">
        <v>4584</v>
      </c>
      <c r="F143" s="217"/>
      <c r="G143" s="217"/>
      <c r="H143" s="217"/>
      <c r="I143" s="215"/>
    </row>
    <row r="144" spans="1:9" customFormat="1" x14ac:dyDescent="0.2">
      <c r="A144" s="1218" t="s">
        <v>4536</v>
      </c>
      <c r="B144" s="1218" t="s">
        <v>4489</v>
      </c>
      <c r="C144" s="1218" t="s">
        <v>4582</v>
      </c>
      <c r="D144" s="1218" t="s">
        <v>498</v>
      </c>
      <c r="E144" s="1217" t="s">
        <v>4584</v>
      </c>
      <c r="F144" s="217"/>
      <c r="G144" s="217"/>
      <c r="H144" s="217"/>
      <c r="I144" s="215"/>
    </row>
    <row r="145" spans="1:9" customFormat="1" x14ac:dyDescent="0.2">
      <c r="A145" s="1217" t="s">
        <v>4537</v>
      </c>
      <c r="B145" s="1217" t="s">
        <v>4490</v>
      </c>
      <c r="C145" s="1217" t="s">
        <v>4583</v>
      </c>
      <c r="D145" s="1217" t="s">
        <v>498</v>
      </c>
      <c r="E145" s="1217" t="s">
        <v>4584</v>
      </c>
      <c r="F145" s="217"/>
      <c r="G145" s="217"/>
      <c r="H145" s="217"/>
      <c r="I145" s="215"/>
    </row>
    <row r="146" spans="1:9" customFormat="1" x14ac:dyDescent="0.2">
      <c r="A146" s="1217" t="s">
        <v>4533</v>
      </c>
      <c r="B146" s="1217" t="s">
        <v>4585</v>
      </c>
      <c r="C146" s="1217" t="s">
        <v>4589</v>
      </c>
      <c r="D146" s="1217" t="s">
        <v>498</v>
      </c>
      <c r="E146" s="1217" t="s">
        <v>4594</v>
      </c>
      <c r="F146" s="217"/>
      <c r="G146" s="217"/>
      <c r="H146" s="217"/>
      <c r="I146" s="215"/>
    </row>
    <row r="147" spans="1:9" customFormat="1" x14ac:dyDescent="0.2">
      <c r="A147" s="1218" t="s">
        <v>4592</v>
      </c>
      <c r="B147" s="1218" t="s">
        <v>4586</v>
      </c>
      <c r="C147" s="1218" t="s">
        <v>4590</v>
      </c>
      <c r="D147" s="1218" t="s">
        <v>1767</v>
      </c>
      <c r="E147" s="1218" t="s">
        <v>4594</v>
      </c>
      <c r="F147" s="217"/>
      <c r="G147" s="217"/>
      <c r="H147" s="217"/>
      <c r="I147" s="215"/>
    </row>
    <row r="148" spans="1:9" customFormat="1" x14ac:dyDescent="0.2">
      <c r="A148" s="1217" t="s">
        <v>4533</v>
      </c>
      <c r="B148" s="1217" t="s">
        <v>4587</v>
      </c>
      <c r="C148" s="1217" t="s">
        <v>4591</v>
      </c>
      <c r="D148" s="1217" t="s">
        <v>498</v>
      </c>
      <c r="E148" s="1217" t="s">
        <v>4594</v>
      </c>
      <c r="F148" s="217"/>
      <c r="G148" s="217"/>
      <c r="H148" s="217"/>
      <c r="I148" s="215"/>
    </row>
    <row r="149" spans="1:9" customFormat="1" x14ac:dyDescent="0.2">
      <c r="A149" s="1218" t="s">
        <v>4593</v>
      </c>
      <c r="B149" s="1218" t="s">
        <v>4588</v>
      </c>
      <c r="C149" s="1218" t="s">
        <v>998</v>
      </c>
      <c r="D149" s="1218" t="s">
        <v>498</v>
      </c>
      <c r="E149" s="1218" t="s">
        <v>4594</v>
      </c>
      <c r="F149" s="217"/>
      <c r="G149" s="217"/>
      <c r="H149" s="217"/>
      <c r="I149" s="215"/>
    </row>
    <row r="150" spans="1:9" customFormat="1" x14ac:dyDescent="0.2">
      <c r="A150" s="1217" t="s">
        <v>2235</v>
      </c>
      <c r="B150" s="1217" t="s">
        <v>4595</v>
      </c>
      <c r="C150" s="1217" t="s">
        <v>2240</v>
      </c>
      <c r="D150" s="1217" t="s">
        <v>41</v>
      </c>
      <c r="E150" s="1217" t="s">
        <v>4614</v>
      </c>
      <c r="F150" s="217"/>
      <c r="G150" s="217"/>
      <c r="H150" s="217"/>
      <c r="I150" s="215"/>
    </row>
    <row r="151" spans="1:9" customFormat="1" x14ac:dyDescent="0.2">
      <c r="A151" s="1218" t="s">
        <v>2238</v>
      </c>
      <c r="B151" s="1218" t="s">
        <v>4596</v>
      </c>
      <c r="C151" s="1218" t="s">
        <v>2243</v>
      </c>
      <c r="D151" s="1218" t="s">
        <v>1496</v>
      </c>
      <c r="E151" s="1218" t="s">
        <v>4614</v>
      </c>
      <c r="F151" s="217"/>
      <c r="G151" s="217"/>
      <c r="H151" s="217"/>
      <c r="I151" s="215"/>
    </row>
    <row r="152" spans="1:9" customFormat="1" x14ac:dyDescent="0.2">
      <c r="A152" s="1217" t="s">
        <v>2237</v>
      </c>
      <c r="B152" s="1217" t="s">
        <v>4597</v>
      </c>
      <c r="C152" s="1217" t="s">
        <v>2242</v>
      </c>
      <c r="D152" s="1217" t="s">
        <v>1496</v>
      </c>
      <c r="E152" s="1217" t="s">
        <v>4614</v>
      </c>
      <c r="F152" s="217"/>
      <c r="G152" s="217"/>
      <c r="H152" s="217"/>
      <c r="I152" s="215"/>
    </row>
    <row r="153" spans="1:9" customFormat="1" x14ac:dyDescent="0.2">
      <c r="A153" s="1218" t="s">
        <v>2236</v>
      </c>
      <c r="B153" s="1218" t="s">
        <v>4598</v>
      </c>
      <c r="C153" s="1218" t="s">
        <v>2241</v>
      </c>
      <c r="D153" s="1218" t="s">
        <v>1495</v>
      </c>
      <c r="E153" s="1218" t="s">
        <v>4614</v>
      </c>
      <c r="F153" s="217"/>
      <c r="G153" s="217"/>
      <c r="H153" s="217"/>
      <c r="I153" s="215"/>
    </row>
    <row r="154" spans="1:9" customFormat="1" x14ac:dyDescent="0.2">
      <c r="A154" s="1217" t="s">
        <v>4606</v>
      </c>
      <c r="B154" s="1217" t="s">
        <v>4599</v>
      </c>
      <c r="C154" s="1217" t="s">
        <v>2239</v>
      </c>
      <c r="D154" s="1217" t="s">
        <v>1768</v>
      </c>
      <c r="E154" s="1217" t="s">
        <v>4614</v>
      </c>
      <c r="F154" s="217"/>
      <c r="G154" s="217"/>
      <c r="H154" s="217"/>
      <c r="I154" s="215"/>
    </row>
    <row r="155" spans="1:9" customFormat="1" x14ac:dyDescent="0.2">
      <c r="A155" s="1218" t="s">
        <v>4607</v>
      </c>
      <c r="B155" s="1218" t="s">
        <v>4600</v>
      </c>
      <c r="C155" s="1218" t="s">
        <v>4608</v>
      </c>
      <c r="D155" s="1218" t="s">
        <v>1495</v>
      </c>
      <c r="E155" s="1218" t="s">
        <v>4614</v>
      </c>
      <c r="F155" s="217"/>
      <c r="G155" s="217"/>
      <c r="H155" s="217"/>
      <c r="I155" s="215"/>
    </row>
    <row r="156" spans="1:9" customFormat="1" x14ac:dyDescent="0.2">
      <c r="A156" s="1217" t="s">
        <v>1062</v>
      </c>
      <c r="B156" s="1217" t="s">
        <v>4601</v>
      </c>
      <c r="C156" s="1217" t="s">
        <v>4609</v>
      </c>
      <c r="D156" s="1217" t="s">
        <v>1495</v>
      </c>
      <c r="E156" s="1217" t="s">
        <v>4614</v>
      </c>
      <c r="F156" s="217"/>
      <c r="G156" s="217"/>
      <c r="H156" s="217"/>
      <c r="I156" s="215"/>
    </row>
    <row r="157" spans="1:9" customFormat="1" x14ac:dyDescent="0.2">
      <c r="A157" s="1218" t="s">
        <v>1062</v>
      </c>
      <c r="B157" s="1218" t="s">
        <v>4602</v>
      </c>
      <c r="C157" s="1218" t="s">
        <v>4610</v>
      </c>
      <c r="D157" s="1218" t="s">
        <v>1495</v>
      </c>
      <c r="E157" s="1218" t="s">
        <v>4614</v>
      </c>
      <c r="F157" s="217"/>
      <c r="G157" s="217"/>
      <c r="H157" s="217"/>
      <c r="I157" s="215"/>
    </row>
    <row r="158" spans="1:9" customFormat="1" x14ac:dyDescent="0.2">
      <c r="A158" s="1217" t="s">
        <v>1708</v>
      </c>
      <c r="B158" s="1217" t="s">
        <v>4603</v>
      </c>
      <c r="C158" s="1217" t="s">
        <v>4611</v>
      </c>
      <c r="D158" s="1217" t="s">
        <v>1495</v>
      </c>
      <c r="E158" s="1217" t="s">
        <v>4614</v>
      </c>
      <c r="F158" s="217"/>
      <c r="G158" s="217"/>
      <c r="H158" s="217"/>
      <c r="I158" s="215"/>
    </row>
    <row r="159" spans="1:9" customFormat="1" x14ac:dyDescent="0.2">
      <c r="A159" s="1218" t="s">
        <v>1708</v>
      </c>
      <c r="B159" s="1218" t="s">
        <v>4604</v>
      </c>
      <c r="C159" s="1218" t="s">
        <v>4612</v>
      </c>
      <c r="D159" s="1218" t="s">
        <v>1495</v>
      </c>
      <c r="E159" s="1218" t="s">
        <v>4614</v>
      </c>
      <c r="F159" s="217"/>
      <c r="G159" s="217"/>
      <c r="H159" s="217"/>
      <c r="I159" s="215"/>
    </row>
    <row r="160" spans="1:9" customFormat="1" x14ac:dyDescent="0.2">
      <c r="A160" s="1217" t="s">
        <v>1062</v>
      </c>
      <c r="B160" s="1217" t="s">
        <v>4605</v>
      </c>
      <c r="C160" s="1217" t="s">
        <v>4613</v>
      </c>
      <c r="D160" s="1217" t="s">
        <v>1495</v>
      </c>
      <c r="E160" s="1217" t="s">
        <v>4614</v>
      </c>
      <c r="F160" s="217"/>
      <c r="G160" s="217"/>
      <c r="H160" s="217"/>
      <c r="I160" s="215"/>
    </row>
    <row r="161" spans="1:9" customFormat="1" x14ac:dyDescent="0.2">
      <c r="A161" s="1217" t="s">
        <v>4633</v>
      </c>
      <c r="B161" s="1217" t="s">
        <v>4615</v>
      </c>
      <c r="C161" s="1217" t="s">
        <v>4652</v>
      </c>
      <c r="D161" s="1217" t="s">
        <v>498</v>
      </c>
      <c r="E161" s="1217" t="s">
        <v>4672</v>
      </c>
      <c r="F161" s="217"/>
      <c r="G161" s="217"/>
      <c r="H161" s="217"/>
      <c r="I161" s="215"/>
    </row>
    <row r="162" spans="1:9" customFormat="1" x14ac:dyDescent="0.2">
      <c r="A162" s="1218" t="s">
        <v>1062</v>
      </c>
      <c r="B162" s="1218" t="s">
        <v>1063</v>
      </c>
      <c r="C162" s="1218" t="s">
        <v>1064</v>
      </c>
      <c r="D162" s="1218" t="s">
        <v>1495</v>
      </c>
      <c r="E162" s="1218" t="s">
        <v>4672</v>
      </c>
      <c r="F162" s="217"/>
      <c r="G162" s="217"/>
      <c r="H162" s="217"/>
      <c r="I162" s="215"/>
    </row>
    <row r="163" spans="1:9" customFormat="1" x14ac:dyDescent="0.2">
      <c r="A163" s="1217" t="s">
        <v>4634</v>
      </c>
      <c r="B163" s="1217" t="s">
        <v>4616</v>
      </c>
      <c r="C163" s="1217" t="s">
        <v>4653</v>
      </c>
      <c r="D163" s="1217" t="s">
        <v>1768</v>
      </c>
      <c r="E163" s="1217" t="s">
        <v>4672</v>
      </c>
      <c r="F163" s="217"/>
      <c r="G163" s="217"/>
      <c r="H163" s="217"/>
      <c r="I163" s="215"/>
    </row>
    <row r="164" spans="1:9" customFormat="1" x14ac:dyDescent="0.2">
      <c r="A164" s="1218" t="s">
        <v>4635</v>
      </c>
      <c r="B164" s="1218" t="s">
        <v>1710</v>
      </c>
      <c r="C164" s="1218" t="s">
        <v>1711</v>
      </c>
      <c r="D164" s="1218" t="s">
        <v>499</v>
      </c>
      <c r="E164" s="1218" t="s">
        <v>4672</v>
      </c>
      <c r="F164" s="217"/>
      <c r="G164" s="217"/>
      <c r="H164" s="217"/>
      <c r="I164" s="215"/>
    </row>
    <row r="165" spans="1:9" customFormat="1" x14ac:dyDescent="0.2">
      <c r="A165" s="1217" t="s">
        <v>4636</v>
      </c>
      <c r="B165" s="1217" t="s">
        <v>1709</v>
      </c>
      <c r="C165" s="1217" t="s">
        <v>4654</v>
      </c>
      <c r="D165" s="1217" t="s">
        <v>1496</v>
      </c>
      <c r="E165" s="1217" t="s">
        <v>4672</v>
      </c>
      <c r="F165" s="217"/>
      <c r="G165" s="217"/>
      <c r="H165" s="217"/>
      <c r="I165" s="215"/>
    </row>
    <row r="166" spans="1:9" customFormat="1" x14ac:dyDescent="0.2">
      <c r="A166" s="1218" t="s">
        <v>1062</v>
      </c>
      <c r="B166" s="1218" t="s">
        <v>4617</v>
      </c>
      <c r="C166" s="1218" t="s">
        <v>4655</v>
      </c>
      <c r="D166" s="1218" t="s">
        <v>498</v>
      </c>
      <c r="E166" s="1218" t="s">
        <v>4672</v>
      </c>
      <c r="F166" s="217"/>
      <c r="G166" s="217"/>
      <c r="H166" s="217"/>
      <c r="I166" s="215"/>
    </row>
    <row r="167" spans="1:9" customFormat="1" x14ac:dyDescent="0.2">
      <c r="A167" s="1217" t="s">
        <v>4637</v>
      </c>
      <c r="B167" s="1217" t="s">
        <v>4618</v>
      </c>
      <c r="C167" s="1217" t="s">
        <v>4656</v>
      </c>
      <c r="D167" s="1217" t="s">
        <v>498</v>
      </c>
      <c r="E167" s="1217" t="s">
        <v>4672</v>
      </c>
      <c r="F167" s="217"/>
      <c r="G167" s="217"/>
      <c r="H167" s="217"/>
      <c r="I167" s="215"/>
    </row>
    <row r="168" spans="1:9" customFormat="1" x14ac:dyDescent="0.2">
      <c r="A168" s="1218" t="s">
        <v>4638</v>
      </c>
      <c r="B168" s="1218" t="s">
        <v>4619</v>
      </c>
      <c r="C168" s="1218" t="s">
        <v>4657</v>
      </c>
      <c r="D168" s="1218" t="s">
        <v>41</v>
      </c>
      <c r="E168" s="1218" t="s">
        <v>4672</v>
      </c>
      <c r="F168" s="217"/>
      <c r="G168" s="217"/>
      <c r="H168" s="217"/>
      <c r="I168" s="215"/>
    </row>
    <row r="169" spans="1:9" customFormat="1" x14ac:dyDescent="0.2">
      <c r="A169" s="1217" t="s">
        <v>4639</v>
      </c>
      <c r="B169" s="1217" t="s">
        <v>4620</v>
      </c>
      <c r="C169" s="1217" t="s">
        <v>4658</v>
      </c>
      <c r="D169" s="1217" t="s">
        <v>41</v>
      </c>
      <c r="E169" s="1217" t="s">
        <v>4672</v>
      </c>
      <c r="F169" s="217"/>
      <c r="G169" s="217"/>
      <c r="H169" s="217"/>
      <c r="I169" s="215"/>
    </row>
    <row r="170" spans="1:9" customFormat="1" x14ac:dyDescent="0.2">
      <c r="A170" s="1218" t="s">
        <v>4640</v>
      </c>
      <c r="B170" s="1218" t="s">
        <v>4621</v>
      </c>
      <c r="C170" s="1218" t="s">
        <v>4659</v>
      </c>
      <c r="D170" s="1218" t="s">
        <v>498</v>
      </c>
      <c r="E170" s="1218" t="s">
        <v>4672</v>
      </c>
      <c r="F170" s="217"/>
      <c r="G170" s="217"/>
      <c r="H170" s="217"/>
      <c r="I170" s="215"/>
    </row>
    <row r="171" spans="1:9" customFormat="1" x14ac:dyDescent="0.2">
      <c r="A171" s="1217" t="s">
        <v>4641</v>
      </c>
      <c r="B171" s="1217" t="s">
        <v>4622</v>
      </c>
      <c r="C171" s="1217" t="s">
        <v>4660</v>
      </c>
      <c r="D171" s="1217" t="s">
        <v>41</v>
      </c>
      <c r="E171" s="1217" t="s">
        <v>4672</v>
      </c>
      <c r="F171" s="217"/>
      <c r="G171" s="217"/>
      <c r="H171" s="217"/>
      <c r="I171" s="215"/>
    </row>
    <row r="172" spans="1:9" customFormat="1" x14ac:dyDescent="0.2">
      <c r="A172" s="1218" t="s">
        <v>4642</v>
      </c>
      <c r="B172" s="1218" t="s">
        <v>4623</v>
      </c>
      <c r="C172" s="1218" t="s">
        <v>4661</v>
      </c>
      <c r="D172" s="1218" t="s">
        <v>287</v>
      </c>
      <c r="E172" s="1218" t="s">
        <v>4672</v>
      </c>
      <c r="F172" s="217"/>
      <c r="G172" s="217"/>
      <c r="H172" s="217"/>
      <c r="I172" s="215"/>
    </row>
    <row r="173" spans="1:9" customFormat="1" x14ac:dyDescent="0.2">
      <c r="A173" s="1217" t="s">
        <v>4643</v>
      </c>
      <c r="B173" s="1217" t="s">
        <v>4624</v>
      </c>
      <c r="C173" s="1217" t="s">
        <v>4662</v>
      </c>
      <c r="D173" s="1217" t="s">
        <v>287</v>
      </c>
      <c r="E173" s="1217" t="s">
        <v>4672</v>
      </c>
      <c r="F173" s="217"/>
      <c r="G173" s="217"/>
      <c r="H173" s="217"/>
      <c r="I173" s="215"/>
    </row>
    <row r="174" spans="1:9" customFormat="1" x14ac:dyDescent="0.2">
      <c r="A174" s="1218" t="s">
        <v>4644</v>
      </c>
      <c r="B174" s="1218" t="s">
        <v>4625</v>
      </c>
      <c r="C174" s="1218" t="s">
        <v>4663</v>
      </c>
      <c r="D174" s="1218" t="s">
        <v>4671</v>
      </c>
      <c r="E174" s="1218" t="s">
        <v>4672</v>
      </c>
      <c r="F174" s="217"/>
      <c r="G174" s="217"/>
      <c r="H174" s="217"/>
      <c r="I174" s="215"/>
    </row>
    <row r="175" spans="1:9" customFormat="1" x14ac:dyDescent="0.2">
      <c r="A175" s="1217" t="s">
        <v>4645</v>
      </c>
      <c r="B175" s="1217" t="s">
        <v>4626</v>
      </c>
      <c r="C175" s="1217" t="s">
        <v>4664</v>
      </c>
      <c r="D175" s="1217" t="s">
        <v>498</v>
      </c>
      <c r="E175" s="1217" t="s">
        <v>4672</v>
      </c>
      <c r="F175" s="217"/>
      <c r="G175" s="217"/>
      <c r="H175" s="217"/>
      <c r="I175" s="215"/>
    </row>
    <row r="176" spans="1:9" customFormat="1" x14ac:dyDescent="0.2">
      <c r="A176" s="1218" t="s">
        <v>4646</v>
      </c>
      <c r="B176" s="1218" t="s">
        <v>4627</v>
      </c>
      <c r="C176" s="1218" t="s">
        <v>4665</v>
      </c>
      <c r="D176" s="1218" t="s">
        <v>41</v>
      </c>
      <c r="E176" s="1218" t="s">
        <v>4672</v>
      </c>
      <c r="F176" s="217"/>
      <c r="G176" s="217"/>
      <c r="H176" s="217"/>
      <c r="I176" s="215"/>
    </row>
    <row r="177" spans="1:9" customFormat="1" x14ac:dyDescent="0.2">
      <c r="A177" s="1217" t="s">
        <v>4647</v>
      </c>
      <c r="B177" s="1217" t="s">
        <v>4628</v>
      </c>
      <c r="C177" s="1217" t="s">
        <v>4666</v>
      </c>
      <c r="D177" s="1217" t="s">
        <v>41</v>
      </c>
      <c r="E177" s="1217" t="s">
        <v>4672</v>
      </c>
      <c r="F177" s="217"/>
      <c r="G177" s="217"/>
      <c r="H177" s="217"/>
      <c r="I177" s="215"/>
    </row>
    <row r="178" spans="1:9" customFormat="1" x14ac:dyDescent="0.2">
      <c r="A178" s="1218" t="s">
        <v>4648</v>
      </c>
      <c r="B178" s="1218" t="s">
        <v>4629</v>
      </c>
      <c r="C178" s="1218" t="s">
        <v>4667</v>
      </c>
      <c r="D178" s="1218" t="s">
        <v>41</v>
      </c>
      <c r="E178" s="1218" t="s">
        <v>4672</v>
      </c>
      <c r="F178" s="217"/>
      <c r="G178" s="217"/>
      <c r="H178" s="217"/>
      <c r="I178" s="215"/>
    </row>
    <row r="179" spans="1:9" customFormat="1" x14ac:dyDescent="0.2">
      <c r="A179" s="1217" t="s">
        <v>4649</v>
      </c>
      <c r="B179" s="1217" t="s">
        <v>4630</v>
      </c>
      <c r="C179" s="1217" t="s">
        <v>4668</v>
      </c>
      <c r="D179" s="1217" t="s">
        <v>41</v>
      </c>
      <c r="E179" s="1217" t="s">
        <v>4672</v>
      </c>
      <c r="F179" s="217"/>
      <c r="G179" s="217"/>
      <c r="H179" s="217"/>
      <c r="I179" s="215"/>
    </row>
    <row r="180" spans="1:9" customFormat="1" x14ac:dyDescent="0.2">
      <c r="A180" s="1218" t="s">
        <v>4650</v>
      </c>
      <c r="B180" s="1218" t="s">
        <v>4631</v>
      </c>
      <c r="C180" s="1218" t="s">
        <v>4669</v>
      </c>
      <c r="D180" s="1218" t="s">
        <v>1496</v>
      </c>
      <c r="E180" s="1218" t="s">
        <v>4672</v>
      </c>
      <c r="F180" s="217"/>
      <c r="G180" s="217"/>
      <c r="H180" s="217"/>
      <c r="I180" s="215"/>
    </row>
    <row r="181" spans="1:9" customFormat="1" x14ac:dyDescent="0.2">
      <c r="A181" s="1217" t="s">
        <v>4651</v>
      </c>
      <c r="B181" s="1217" t="s">
        <v>4632</v>
      </c>
      <c r="C181" s="1217" t="s">
        <v>4670</v>
      </c>
      <c r="D181" s="1217" t="s">
        <v>287</v>
      </c>
      <c r="E181" s="1217" t="s">
        <v>4672</v>
      </c>
      <c r="F181" s="217"/>
      <c r="G181" s="217"/>
      <c r="H181" s="217"/>
      <c r="I181" s="215"/>
    </row>
    <row r="182" spans="1:9" customFormat="1" x14ac:dyDescent="0.2">
      <c r="A182" s="907"/>
      <c r="B182" s="908"/>
      <c r="C182" s="907"/>
      <c r="D182" s="908"/>
      <c r="E182" s="907"/>
      <c r="F182" s="217"/>
      <c r="G182" s="217"/>
      <c r="H182" s="217"/>
      <c r="I182" s="215"/>
    </row>
    <row r="183" spans="1:9" customFormat="1" x14ac:dyDescent="0.2">
      <c r="A183" s="907"/>
      <c r="B183" s="908"/>
      <c r="C183" s="907"/>
      <c r="D183" s="908"/>
      <c r="E183" s="907"/>
      <c r="F183" s="217"/>
      <c r="G183" s="217"/>
      <c r="H183" s="217"/>
      <c r="I183" s="215"/>
    </row>
    <row r="184" spans="1:9" customFormat="1" x14ac:dyDescent="0.2">
      <c r="A184" s="907"/>
      <c r="B184" s="908"/>
      <c r="C184" s="907"/>
      <c r="D184" s="908"/>
      <c r="E184" s="907"/>
      <c r="F184" s="217"/>
      <c r="G184" s="217"/>
      <c r="H184" s="217"/>
      <c r="I184" s="215"/>
    </row>
    <row r="185" spans="1:9" customFormat="1" x14ac:dyDescent="0.2">
      <c r="A185" s="907"/>
      <c r="B185" s="908"/>
      <c r="C185" s="907"/>
      <c r="D185" s="908"/>
      <c r="E185" s="907"/>
      <c r="F185" s="217"/>
      <c r="G185" s="217"/>
      <c r="H185" s="217"/>
      <c r="I185" s="215"/>
    </row>
    <row r="186" spans="1:9" customFormat="1" x14ac:dyDescent="0.2">
      <c r="A186" s="907"/>
      <c r="B186" s="908"/>
      <c r="C186" s="907"/>
      <c r="D186" s="908"/>
      <c r="E186" s="907"/>
      <c r="F186" s="217"/>
      <c r="G186" s="217"/>
      <c r="H186" s="217"/>
      <c r="I186" s="215"/>
    </row>
    <row r="187" spans="1:9" customFormat="1" x14ac:dyDescent="0.2">
      <c r="F187" s="217"/>
      <c r="G187" s="217"/>
      <c r="H187" s="217"/>
      <c r="I187" s="215"/>
    </row>
    <row r="188" spans="1:9" ht="31.5" customHeight="1" thickBot="1" x14ac:dyDescent="0.25">
      <c r="A188" s="1325" t="s">
        <v>95</v>
      </c>
      <c r="B188" s="1325"/>
      <c r="C188" s="1325"/>
      <c r="D188" s="11"/>
      <c r="E188" s="13" t="s">
        <v>397</v>
      </c>
      <c r="F188" s="6">
        <f>+COUNT(B190:B192)</f>
        <v>0</v>
      </c>
      <c r="G188" s="14"/>
    </row>
    <row r="189" spans="1:9" s="23" customFormat="1" ht="23.25" thickBot="1" x14ac:dyDescent="0.25">
      <c r="A189" s="3" t="s">
        <v>398</v>
      </c>
      <c r="B189" s="15" t="s">
        <v>96</v>
      </c>
      <c r="C189" s="331" t="s">
        <v>83</v>
      </c>
      <c r="D189" s="42" t="s">
        <v>97</v>
      </c>
      <c r="E189" s="43" t="s">
        <v>98</v>
      </c>
      <c r="F189" s="43" t="s">
        <v>99</v>
      </c>
      <c r="G189" s="43" t="s">
        <v>100</v>
      </c>
      <c r="H189" s="44" t="s">
        <v>302</v>
      </c>
    </row>
    <row r="190" spans="1:9" s="24" customFormat="1" ht="11.25" x14ac:dyDescent="0.2">
      <c r="A190" s="16"/>
      <c r="B190" s="16"/>
      <c r="C190" s="58"/>
      <c r="D190" s="45"/>
      <c r="E190" s="45"/>
      <c r="F190" s="45"/>
      <c r="G190" s="45"/>
      <c r="H190" s="45"/>
    </row>
    <row r="191" spans="1:9" s="24" customFormat="1" ht="11.25" x14ac:dyDescent="0.2">
      <c r="A191" s="18"/>
      <c r="B191" s="18"/>
      <c r="C191" s="60"/>
      <c r="D191" s="45"/>
      <c r="E191" s="45"/>
      <c r="F191" s="45"/>
      <c r="G191" s="45"/>
      <c r="H191" s="45"/>
    </row>
    <row r="192" spans="1:9" s="24" customFormat="1" ht="12" thickBot="1" x14ac:dyDescent="0.25">
      <c r="A192" s="25"/>
      <c r="B192" s="25"/>
      <c r="C192" s="261"/>
      <c r="D192" s="45"/>
      <c r="E192" s="45"/>
      <c r="F192" s="45"/>
      <c r="G192" s="45"/>
      <c r="H192" s="45"/>
    </row>
    <row r="193" spans="1:8" s="24" customFormat="1" thickBot="1" x14ac:dyDescent="0.25">
      <c r="A193" s="26" t="s">
        <v>101</v>
      </c>
      <c r="B193" s="27">
        <f>SUM(B191:B192)</f>
        <v>0</v>
      </c>
      <c r="C193" s="332">
        <f>SUM(D193:H193)</f>
        <v>0</v>
      </c>
      <c r="D193" s="46"/>
      <c r="E193" s="46"/>
      <c r="F193" s="46"/>
      <c r="G193" s="46"/>
      <c r="H193" s="47"/>
    </row>
    <row r="194" spans="1:8" s="24" customFormat="1" ht="11.25" x14ac:dyDescent="0.2">
      <c r="A194" s="23"/>
      <c r="C194" s="338"/>
      <c r="D194" s="48"/>
      <c r="E194" s="48"/>
      <c r="F194" s="48"/>
      <c r="G194" s="48"/>
      <c r="H194" s="48"/>
    </row>
    <row r="195" spans="1:8" x14ac:dyDescent="0.2">
      <c r="A195" s="1328"/>
      <c r="B195" s="1328"/>
      <c r="C195" s="279"/>
      <c r="D195" s="1330"/>
      <c r="E195" s="1330"/>
      <c r="F195" s="49"/>
      <c r="G195" s="50"/>
      <c r="H195" s="50"/>
    </row>
    <row r="196" spans="1:8" ht="31.5" customHeight="1" thickBot="1" x14ac:dyDescent="0.25">
      <c r="A196" s="1355" t="s">
        <v>73</v>
      </c>
      <c r="B196" s="1355"/>
      <c r="C196" s="1355"/>
      <c r="D196" s="51"/>
      <c r="E196" s="52" t="s">
        <v>397</v>
      </c>
      <c r="F196" s="6">
        <f>+COUNT(B198:B200)</f>
        <v>0</v>
      </c>
      <c r="G196" s="53"/>
      <c r="H196" s="50"/>
    </row>
    <row r="197" spans="1:8" s="23" customFormat="1" ht="23.25" thickBot="1" x14ac:dyDescent="0.25">
      <c r="A197" s="3" t="s">
        <v>398</v>
      </c>
      <c r="B197" s="15" t="s">
        <v>96</v>
      </c>
      <c r="C197" s="331" t="s">
        <v>83</v>
      </c>
      <c r="D197" s="42" t="s">
        <v>97</v>
      </c>
      <c r="E197" s="43" t="s">
        <v>98</v>
      </c>
      <c r="F197" s="43" t="s">
        <v>99</v>
      </c>
      <c r="G197" s="43" t="s">
        <v>100</v>
      </c>
      <c r="H197" s="44" t="s">
        <v>302</v>
      </c>
    </row>
    <row r="198" spans="1:8" s="24" customFormat="1" ht="11.25" x14ac:dyDescent="0.2">
      <c r="A198" s="16"/>
      <c r="B198" s="16"/>
      <c r="C198" s="58"/>
      <c r="D198" s="45"/>
      <c r="E198" s="45"/>
      <c r="F198" s="45"/>
      <c r="G198" s="45"/>
      <c r="H198" s="45"/>
    </row>
    <row r="199" spans="1:8" s="24" customFormat="1" ht="11.25" x14ac:dyDescent="0.2">
      <c r="A199" s="18"/>
      <c r="B199" s="18"/>
      <c r="C199" s="60"/>
      <c r="D199" s="45"/>
      <c r="E199" s="45"/>
      <c r="F199" s="45"/>
      <c r="G199" s="45"/>
      <c r="H199" s="45"/>
    </row>
    <row r="200" spans="1:8" s="24" customFormat="1" ht="12" thickBot="1" x14ac:dyDescent="0.25">
      <c r="A200" s="25"/>
      <c r="B200" s="25"/>
      <c r="C200" s="261"/>
      <c r="D200" s="45"/>
      <c r="E200" s="45"/>
      <c r="F200" s="45"/>
      <c r="G200" s="45"/>
      <c r="H200" s="45"/>
    </row>
    <row r="201" spans="1:8" s="24" customFormat="1" thickBot="1" x14ac:dyDescent="0.25">
      <c r="A201" s="26" t="s">
        <v>101</v>
      </c>
      <c r="B201" s="27">
        <f>SUM(B198:B200)</f>
        <v>0</v>
      </c>
      <c r="C201" s="332">
        <f>SUM(D201:H201)</f>
        <v>0</v>
      </c>
      <c r="D201" s="46"/>
      <c r="E201" s="46"/>
      <c r="F201" s="46"/>
      <c r="G201" s="46"/>
      <c r="H201" s="47"/>
    </row>
    <row r="202" spans="1:8" s="24" customFormat="1" ht="11.25" x14ac:dyDescent="0.2">
      <c r="A202" s="23"/>
      <c r="C202" s="338"/>
      <c r="D202" s="48"/>
      <c r="E202" s="48"/>
      <c r="F202" s="48"/>
      <c r="G202" s="48"/>
      <c r="H202" s="48"/>
    </row>
    <row r="203" spans="1:8" x14ac:dyDescent="0.2">
      <c r="A203" s="1328"/>
      <c r="B203" s="1328"/>
      <c r="C203" s="279"/>
      <c r="D203" s="1330"/>
      <c r="E203" s="1330"/>
      <c r="F203" s="49"/>
      <c r="G203" s="50"/>
      <c r="H203" s="50"/>
    </row>
    <row r="204" spans="1:8" ht="31.5" customHeight="1" thickBot="1" x14ac:dyDescent="0.25">
      <c r="A204" s="1325" t="s">
        <v>242</v>
      </c>
      <c r="B204" s="1325"/>
      <c r="C204" s="1325"/>
      <c r="D204" s="54"/>
      <c r="E204" s="52" t="s">
        <v>397</v>
      </c>
      <c r="F204" s="6">
        <v>5</v>
      </c>
      <c r="G204" s="1324"/>
      <c r="H204" s="1324"/>
    </row>
    <row r="205" spans="1:8" s="23" customFormat="1" ht="23.25" thickBot="1" x14ac:dyDescent="0.25">
      <c r="A205" s="3" t="s">
        <v>398</v>
      </c>
      <c r="B205" s="15" t="s">
        <v>96</v>
      </c>
      <c r="C205" s="331" t="s">
        <v>83</v>
      </c>
      <c r="D205" s="42" t="s">
        <v>97</v>
      </c>
      <c r="E205" s="43" t="s">
        <v>98</v>
      </c>
      <c r="F205" s="43" t="s">
        <v>99</v>
      </c>
      <c r="G205" s="43" t="s">
        <v>100</v>
      </c>
      <c r="H205" s="44" t="s">
        <v>302</v>
      </c>
    </row>
    <row r="206" spans="1:8" s="24" customFormat="1" ht="45" x14ac:dyDescent="0.2">
      <c r="A206" s="16" t="s">
        <v>4673</v>
      </c>
      <c r="B206" s="16">
        <v>27</v>
      </c>
      <c r="C206" s="24" t="s">
        <v>4676</v>
      </c>
      <c r="D206" s="45"/>
      <c r="E206" s="45"/>
      <c r="F206" s="45"/>
      <c r="G206" s="45"/>
      <c r="H206" s="45"/>
    </row>
    <row r="207" spans="1:8" s="24" customFormat="1" ht="33.75" x14ac:dyDescent="0.2">
      <c r="A207" s="18" t="s">
        <v>4674</v>
      </c>
      <c r="B207" s="18">
        <v>35</v>
      </c>
      <c r="C207" s="854" t="s">
        <v>4675</v>
      </c>
      <c r="D207" s="45"/>
      <c r="E207" s="45"/>
      <c r="F207" s="45"/>
      <c r="G207" s="45"/>
      <c r="H207" s="45"/>
    </row>
    <row r="208" spans="1:8" s="24" customFormat="1" ht="41.25" customHeight="1" x14ac:dyDescent="0.2">
      <c r="A208" s="25" t="s">
        <v>4677</v>
      </c>
      <c r="B208" s="25">
        <v>164</v>
      </c>
      <c r="C208" s="25" t="s">
        <v>4678</v>
      </c>
      <c r="D208" s="1219"/>
      <c r="E208" s="1219"/>
      <c r="F208" s="1219"/>
      <c r="G208" s="1219"/>
      <c r="H208" s="1219"/>
    </row>
    <row r="209" spans="1:8" s="24" customFormat="1" ht="41.25" customHeight="1" x14ac:dyDescent="0.2">
      <c r="A209" s="1216" t="s">
        <v>4679</v>
      </c>
      <c r="B209" s="1216">
        <v>63</v>
      </c>
      <c r="C209" s="854" t="s">
        <v>4680</v>
      </c>
      <c r="D209" s="1219"/>
      <c r="E209" s="1219"/>
      <c r="F209" s="1219"/>
      <c r="G209" s="1219"/>
      <c r="H209" s="1219"/>
    </row>
    <row r="210" spans="1:8" s="24" customFormat="1" ht="28.5" customHeight="1" thickBot="1" x14ac:dyDescent="0.25">
      <c r="A210" s="854" t="s">
        <v>4681</v>
      </c>
      <c r="B210" s="854">
        <v>51</v>
      </c>
      <c r="C210" s="854" t="s">
        <v>4682</v>
      </c>
      <c r="D210" s="45"/>
      <c r="E210" s="45"/>
      <c r="F210" s="45"/>
      <c r="G210" s="45"/>
      <c r="H210" s="45"/>
    </row>
    <row r="211" spans="1:8" s="24" customFormat="1" thickBot="1" x14ac:dyDescent="0.25">
      <c r="A211" s="106" t="s">
        <v>101</v>
      </c>
      <c r="B211" s="107">
        <f>SUM(B206:B210)</f>
        <v>340</v>
      </c>
      <c r="C211" s="1220">
        <f>SUM(D211:H211)</f>
        <v>0</v>
      </c>
      <c r="D211" s="46"/>
      <c r="E211" s="46"/>
      <c r="F211" s="46"/>
      <c r="G211" s="46"/>
      <c r="H211" s="47"/>
    </row>
    <row r="212" spans="1:8" x14ac:dyDescent="0.2">
      <c r="A212" s="1328"/>
      <c r="B212" s="1328"/>
      <c r="C212" s="333"/>
      <c r="D212" s="1403"/>
      <c r="E212" s="1403"/>
      <c r="F212" s="1403"/>
      <c r="G212" s="50"/>
      <c r="H212" s="50"/>
    </row>
    <row r="213" spans="1:8" x14ac:dyDescent="0.2">
      <c r="A213" s="21"/>
      <c r="B213" s="21"/>
      <c r="C213" s="279"/>
      <c r="D213" s="49"/>
      <c r="E213" s="49"/>
      <c r="F213" s="49"/>
      <c r="G213" s="50"/>
      <c r="H213" s="50"/>
    </row>
    <row r="214" spans="1:8" ht="31.5" customHeight="1" thickBot="1" x14ac:dyDescent="0.25">
      <c r="A214" s="1325" t="s">
        <v>4683</v>
      </c>
      <c r="B214" s="1325"/>
      <c r="C214" s="1325"/>
      <c r="D214" s="49"/>
      <c r="E214" s="52" t="s">
        <v>397</v>
      </c>
      <c r="F214" s="6">
        <f>+COUNT(B216:B219)</f>
        <v>0</v>
      </c>
      <c r="G214" s="1324"/>
      <c r="H214" s="1324"/>
    </row>
    <row r="215" spans="1:8" s="24" customFormat="1" ht="23.25" thickBot="1" x14ac:dyDescent="0.25">
      <c r="A215" s="3" t="s">
        <v>398</v>
      </c>
      <c r="B215" s="28" t="s">
        <v>96</v>
      </c>
      <c r="C215" s="331" t="s">
        <v>244</v>
      </c>
      <c r="D215" s="42" t="s">
        <v>97</v>
      </c>
      <c r="E215" s="43" t="s">
        <v>98</v>
      </c>
      <c r="F215" s="43" t="s">
        <v>99</v>
      </c>
      <c r="G215" s="43" t="s">
        <v>100</v>
      </c>
      <c r="H215" s="44" t="s">
        <v>302</v>
      </c>
    </row>
    <row r="216" spans="1:8" s="24" customFormat="1" ht="11.25" x14ac:dyDescent="0.2">
      <c r="A216" s="29"/>
      <c r="B216" s="29"/>
      <c r="C216" s="334"/>
      <c r="D216" s="45"/>
      <c r="E216" s="45"/>
      <c r="F216" s="45"/>
      <c r="G216" s="45"/>
      <c r="H216" s="45"/>
    </row>
    <row r="217" spans="1:8" s="24" customFormat="1" ht="11.25" x14ac:dyDescent="0.2">
      <c r="A217" s="29"/>
      <c r="B217" s="29"/>
      <c r="C217" s="334"/>
      <c r="D217" s="45"/>
      <c r="E217" s="45"/>
      <c r="F217" s="45"/>
      <c r="G217" s="45"/>
      <c r="H217" s="45"/>
    </row>
    <row r="218" spans="1:8" s="24" customFormat="1" ht="11.25" x14ac:dyDescent="0.2">
      <c r="A218" s="29"/>
      <c r="B218" s="29"/>
      <c r="C218" s="334"/>
      <c r="D218" s="45"/>
      <c r="E218" s="45"/>
      <c r="F218" s="45"/>
      <c r="G218" s="45"/>
      <c r="H218" s="45"/>
    </row>
    <row r="219" spans="1:8" s="24" customFormat="1" ht="12" thickBot="1" x14ac:dyDescent="0.25">
      <c r="A219" s="29"/>
      <c r="B219" s="25"/>
      <c r="C219" s="261"/>
      <c r="D219" s="45"/>
      <c r="E219" s="45"/>
      <c r="F219" s="45"/>
      <c r="G219" s="45"/>
      <c r="H219" s="45"/>
    </row>
    <row r="220" spans="1:8" s="24" customFormat="1" thickBot="1" x14ac:dyDescent="0.25">
      <c r="A220" s="26" t="s">
        <v>101</v>
      </c>
      <c r="B220" s="27">
        <f>SUM(B216:B219)</f>
        <v>0</v>
      </c>
      <c r="C220" s="332">
        <f>SUM(D220:H220)</f>
        <v>0</v>
      </c>
      <c r="D220" s="46">
        <f>SUM(D216:D219)</f>
        <v>0</v>
      </c>
      <c r="E220" s="46">
        <f>SUM(E216:E219)</f>
        <v>0</v>
      </c>
      <c r="F220" s="46">
        <f>SUM(F216:F219)</f>
        <v>0</v>
      </c>
      <c r="G220" s="46">
        <f>SUM(G216:G219)</f>
        <v>0</v>
      </c>
      <c r="H220" s="47">
        <f>SUM(H216:H219)</f>
        <v>0</v>
      </c>
    </row>
    <row r="221" spans="1:8" x14ac:dyDescent="0.2">
      <c r="A221" s="21"/>
      <c r="B221" s="21"/>
      <c r="C221" s="279"/>
      <c r="D221" s="11"/>
      <c r="E221" s="11"/>
      <c r="F221" s="11"/>
    </row>
    <row r="222" spans="1:8" x14ac:dyDescent="0.2">
      <c r="A222" s="1328"/>
      <c r="B222" s="1328"/>
      <c r="C222" s="279"/>
      <c r="D222" s="1333"/>
      <c r="E222" s="1333"/>
      <c r="F222" s="11"/>
    </row>
    <row r="223" spans="1:8" s="12" customFormat="1" ht="18" customHeight="1" x14ac:dyDescent="0.2">
      <c r="A223" s="1345" t="s">
        <v>311</v>
      </c>
      <c r="B223" s="1345"/>
      <c r="C223" s="1345"/>
      <c r="D223" s="1345"/>
      <c r="E223" s="1345"/>
      <c r="F223" s="1345"/>
    </row>
    <row r="224" spans="1:8" ht="25.5" customHeight="1" thickBot="1" x14ac:dyDescent="0.25">
      <c r="A224" s="1412" t="s">
        <v>312</v>
      </c>
      <c r="B224" s="1412"/>
      <c r="C224" s="1412"/>
      <c r="D224" s="1412"/>
      <c r="E224" s="1412"/>
      <c r="F224" s="1412"/>
      <c r="G224" s="14"/>
    </row>
    <row r="225" spans="1:7" s="33" customFormat="1" ht="12" thickBot="1" x14ac:dyDescent="0.25">
      <c r="A225" s="1346" t="s">
        <v>313</v>
      </c>
      <c r="B225" s="1347"/>
      <c r="C225" s="335" t="s">
        <v>84</v>
      </c>
      <c r="D225" s="1347" t="s">
        <v>314</v>
      </c>
      <c r="E225" s="1347"/>
      <c r="F225" s="32"/>
    </row>
    <row r="226" spans="1:7" s="33" customFormat="1" ht="22.5" x14ac:dyDescent="0.2">
      <c r="A226" s="682" t="s">
        <v>373</v>
      </c>
      <c r="B226" s="679"/>
      <c r="C226" s="667" t="s">
        <v>550</v>
      </c>
      <c r="D226" s="678" t="s">
        <v>13</v>
      </c>
      <c r="E226" s="679"/>
      <c r="F226" s="35"/>
    </row>
    <row r="227" spans="1:7" s="33" customFormat="1" ht="11.25" customHeight="1" x14ac:dyDescent="0.2">
      <c r="A227" s="682" t="s">
        <v>373</v>
      </c>
      <c r="B227" s="679"/>
      <c r="C227" s="668" t="s">
        <v>551</v>
      </c>
      <c r="D227" s="680" t="s">
        <v>167</v>
      </c>
      <c r="E227" s="680"/>
      <c r="F227" s="254"/>
    </row>
    <row r="228" spans="1:7" s="33" customFormat="1" ht="11.25" customHeight="1" x14ac:dyDescent="0.2">
      <c r="A228" s="682" t="s">
        <v>373</v>
      </c>
      <c r="B228" s="679"/>
      <c r="C228" s="668" t="s">
        <v>1065</v>
      </c>
      <c r="D228" s="678" t="s">
        <v>1066</v>
      </c>
      <c r="E228" s="679"/>
      <c r="F228" s="35"/>
    </row>
    <row r="229" spans="1:7" s="33" customFormat="1" ht="11.25" customHeight="1" x14ac:dyDescent="0.2">
      <c r="A229" s="682" t="s">
        <v>373</v>
      </c>
      <c r="B229" s="679"/>
      <c r="C229" s="671" t="s">
        <v>1067</v>
      </c>
      <c r="D229" s="678" t="s">
        <v>1068</v>
      </c>
      <c r="E229" s="679"/>
      <c r="F229" s="35"/>
    </row>
    <row r="230" spans="1:7" s="33" customFormat="1" ht="10.35" customHeight="1" x14ac:dyDescent="0.2">
      <c r="A230" s="682" t="s">
        <v>373</v>
      </c>
      <c r="B230" s="679"/>
      <c r="C230" s="785" t="s">
        <v>1282</v>
      </c>
      <c r="D230" s="680" t="s">
        <v>1283</v>
      </c>
      <c r="E230" s="680"/>
      <c r="F230" s="37"/>
    </row>
    <row r="231" spans="1:7" s="33" customFormat="1" ht="10.35" customHeight="1" x14ac:dyDescent="0.2">
      <c r="A231" s="682" t="s">
        <v>373</v>
      </c>
      <c r="B231" s="679"/>
      <c r="C231" s="667" t="s">
        <v>999</v>
      </c>
      <c r="D231" s="678" t="s">
        <v>1069</v>
      </c>
      <c r="E231" s="679"/>
      <c r="F231" s="909"/>
    </row>
    <row r="232" spans="1:7" s="33" customFormat="1" ht="10.35" customHeight="1" x14ac:dyDescent="0.2">
      <c r="A232" s="682" t="s">
        <v>373</v>
      </c>
      <c r="B232" s="679"/>
      <c r="C232" s="667" t="s">
        <v>999</v>
      </c>
      <c r="D232" s="678" t="s">
        <v>1000</v>
      </c>
      <c r="E232" s="679"/>
      <c r="F232" s="909"/>
    </row>
    <row r="233" spans="1:7" s="33" customFormat="1" ht="11.25" x14ac:dyDescent="0.2">
      <c r="A233" s="682" t="s">
        <v>373</v>
      </c>
      <c r="B233" s="679"/>
      <c r="C233" s="667" t="s">
        <v>550</v>
      </c>
      <c r="D233" s="1471" t="s">
        <v>1713</v>
      </c>
      <c r="E233" s="1472"/>
      <c r="F233" s="37"/>
    </row>
    <row r="234" spans="1:7" s="33" customFormat="1" ht="11.25" x14ac:dyDescent="0.2">
      <c r="A234" s="682" t="s">
        <v>373</v>
      </c>
      <c r="B234" s="679"/>
      <c r="C234" s="667" t="s">
        <v>1712</v>
      </c>
      <c r="D234" s="1473" t="s">
        <v>1714</v>
      </c>
      <c r="E234" s="1473"/>
      <c r="F234" s="669"/>
    </row>
    <row r="235" spans="1:7" s="33" customFormat="1" ht="11.25" x14ac:dyDescent="0.2">
      <c r="A235" s="38"/>
      <c r="B235" s="38"/>
      <c r="C235" s="670"/>
      <c r="D235" s="677"/>
      <c r="E235" s="677"/>
      <c r="F235" s="40"/>
    </row>
    <row r="236" spans="1:7" x14ac:dyDescent="0.2">
      <c r="C236" s="2"/>
      <c r="F236" s="40"/>
    </row>
    <row r="237" spans="1:7" s="12" customFormat="1" ht="18" customHeight="1" x14ac:dyDescent="0.2">
      <c r="A237" s="1345" t="s">
        <v>248</v>
      </c>
      <c r="B237" s="1345"/>
      <c r="C237" s="1345"/>
      <c r="D237" s="1345"/>
      <c r="E237" s="1345"/>
      <c r="F237" s="1345"/>
    </row>
    <row r="238" spans="1:7" ht="27" customHeight="1" thickBot="1" x14ac:dyDescent="0.25">
      <c r="A238" s="1412" t="s">
        <v>249</v>
      </c>
      <c r="B238" s="1412"/>
      <c r="C238" s="1412"/>
      <c r="D238" s="1412"/>
      <c r="E238" s="1412"/>
      <c r="F238" s="1412"/>
      <c r="G238" s="14"/>
    </row>
    <row r="239" spans="1:7" s="33" customFormat="1" ht="12" thickBot="1" x14ac:dyDescent="0.25">
      <c r="A239" s="1346" t="s">
        <v>313</v>
      </c>
      <c r="B239" s="1347"/>
      <c r="C239" s="335" t="s">
        <v>84</v>
      </c>
      <c r="D239" s="1347" t="s">
        <v>314</v>
      </c>
      <c r="E239" s="1347"/>
      <c r="F239" s="32"/>
    </row>
    <row r="240" spans="1:7" s="33" customFormat="1" ht="11.25" x14ac:dyDescent="0.2">
      <c r="A240" s="1349"/>
      <c r="B240" s="1349"/>
      <c r="C240" s="336"/>
      <c r="D240" s="1350"/>
      <c r="E240" s="1350"/>
      <c r="F240" s="35"/>
    </row>
    <row r="241" spans="1:6" s="33" customFormat="1" ht="11.25" x14ac:dyDescent="0.2">
      <c r="A241" s="1351"/>
      <c r="B241" s="1351"/>
      <c r="C241" s="337"/>
      <c r="D241" s="1348"/>
      <c r="E241" s="1348"/>
      <c r="F241" s="37"/>
    </row>
    <row r="242" spans="1:6" x14ac:dyDescent="0.2">
      <c r="A242" s="1328"/>
      <c r="B242" s="1328"/>
      <c r="C242" s="279"/>
      <c r="D242" s="1333"/>
      <c r="E242" s="1333"/>
      <c r="F242" s="11"/>
    </row>
  </sheetData>
  <customSheetViews>
    <customSheetView guid="{BF975151-0CB7-467A-A5F2-74C18B2B8DD8}" showGridLines="0">
      <pane ySplit="1" topLeftCell="A116" activePane="bottomLeft" state="frozenSplit"/>
      <selection pane="bottomLeft" activeCell="C6" sqref="C6"/>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434" activePane="bottomLeft" state="frozenSplit"/>
      <selection pane="bottomLeft" activeCell="A443" sqref="A443:F44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34" activePane="bottomLeft" state="frozenSplit"/>
      <selection pane="bottomLeft" activeCell="A443" sqref="A443:F44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143" sqref="C143"/>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434" activePane="bottomLeft" state="frozenSplit"/>
      <selection pane="bottomLeft" activeCell="A443" sqref="A443:F443"/>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91" activePane="bottomLeft" state="frozenSplit"/>
      <selection pane="bottomLeft" activeCell="A300" sqref="A300:B300"/>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194" sqref="A194:IV194"/>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activeCell="A161" sqref="A161:IV161"/>
      <pageMargins left="0.75" right="0.75" top="1" bottom="1" header="0.5" footer="0.5"/>
      <pageSetup paperSize="9" orientation="portrait" r:id="rId10"/>
      <headerFooter alignWithMargins="0"/>
    </customSheetView>
    <customSheetView guid="{09EAE293-7C7B-462B-8579-3BA9A2F22499}" showPageBreaks="1" showGridLines="0" showRuler="0">
      <pane ySplit="1" topLeftCell="A43" activePane="bottomLeft" state="frozenSplit"/>
      <selection pane="bottomLeft" activeCell="A55" sqref="A55:IV60"/>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434" activePane="bottomLeft" state="frozenSplit"/>
      <selection pane="bottomLeft" activeCell="A443" sqref="A443:F44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434" activePane="bottomLeft" state="frozenSplit"/>
      <selection pane="bottomLeft" activeCell="A443" sqref="A443:F44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434" activePane="bottomLeft" state="frozenSplit"/>
      <selection pane="bottomLeft" activeCell="A443" sqref="A443:F44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58" activePane="bottomLeft" state="frozenSplit"/>
      <selection pane="bottomLeft" activeCell="I170" sqref="I170"/>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16" activePane="bottomLeft" state="frozenSplit"/>
      <selection pane="bottomLeft" activeCell="C6" sqref="C6"/>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A24" sqref="A24:XFD24"/>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16" activePane="bottomLeft" state="frozenSplit"/>
      <selection pane="bottomLeft" activeCell="C6" sqref="C6"/>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activeCell="A24" sqref="A24:XFD24"/>
      <pageMargins left="0.25" right="0.25" top="0.25" bottom="0.25" header="0.5" footer="0.5"/>
      <pageSetup paperSize="9" orientation="portrait" r:id="rId20"/>
      <headerFooter alignWithMargins="0">
        <oddFooter>&amp;L&amp;C&amp;R</oddFooter>
      </headerFooter>
    </customSheetView>
  </customSheetViews>
  <mergeCells count="57">
    <mergeCell ref="A223:F223"/>
    <mergeCell ref="A50:F50"/>
    <mergeCell ref="A196:C196"/>
    <mergeCell ref="A56:B56"/>
    <mergeCell ref="D56:E56"/>
    <mergeCell ref="A58:F58"/>
    <mergeCell ref="A214:C214"/>
    <mergeCell ref="A195:B195"/>
    <mergeCell ref="D195:E195"/>
    <mergeCell ref="G17:H17"/>
    <mergeCell ref="G50:H50"/>
    <mergeCell ref="G55:H55"/>
    <mergeCell ref="A241:B241"/>
    <mergeCell ref="A238:F238"/>
    <mergeCell ref="A237:F237"/>
    <mergeCell ref="A225:B225"/>
    <mergeCell ref="D225:E225"/>
    <mergeCell ref="G214:H214"/>
    <mergeCell ref="A204:C204"/>
    <mergeCell ref="G59:H59"/>
    <mergeCell ref="G204:H204"/>
    <mergeCell ref="A203:B203"/>
    <mergeCell ref="D203:E203"/>
    <mergeCell ref="A212:B212"/>
    <mergeCell ref="D212:F212"/>
    <mergeCell ref="A6:B6"/>
    <mergeCell ref="D6:E6"/>
    <mergeCell ref="A242:B242"/>
    <mergeCell ref="D242:E242"/>
    <mergeCell ref="A239:B239"/>
    <mergeCell ref="D239:E239"/>
    <mergeCell ref="D240:E240"/>
    <mergeCell ref="D241:E241"/>
    <mergeCell ref="A240:B240"/>
    <mergeCell ref="C12:E12"/>
    <mergeCell ref="A8:F8"/>
    <mergeCell ref="A59:C59"/>
    <mergeCell ref="A188:C188"/>
    <mergeCell ref="A224:F224"/>
    <mergeCell ref="A222:B222"/>
    <mergeCell ref="D222:E222"/>
    <mergeCell ref="C5:F5"/>
    <mergeCell ref="A55:F55"/>
    <mergeCell ref="D233:E233"/>
    <mergeCell ref="D234:E234"/>
    <mergeCell ref="C1:F1"/>
    <mergeCell ref="C9:F9"/>
    <mergeCell ref="A57:B57"/>
    <mergeCell ref="D57:E57"/>
    <mergeCell ref="A7:B7"/>
    <mergeCell ref="A17:F17"/>
    <mergeCell ref="A3:B3"/>
    <mergeCell ref="C3:F3"/>
    <mergeCell ref="A5:B5"/>
    <mergeCell ref="D7:E7"/>
    <mergeCell ref="A4:B4"/>
    <mergeCell ref="C4:F4"/>
  </mergeCells>
  <phoneticPr fontId="42" type="noConversion"/>
  <hyperlinks>
    <hyperlink ref="C44" r:id="rId21" display="https://www.iso.org/committee/601355.html" xr:uid="{00000000-0004-0000-1000-000000000000}"/>
  </hyperlinks>
  <pageMargins left="0.25" right="0.25" top="0.25" bottom="0.25" header="0.5" footer="0.5"/>
  <pageSetup paperSize="9" orientation="portrait" r:id="rId22"/>
  <headerFooter alignWithMargins="0">
    <oddFooter>&amp;L&amp;C&amp;R</oddFooter>
  </headerFooter>
  <drawing r:id="rId2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IA93"/>
  <sheetViews>
    <sheetView showGridLines="0" zoomScaleNormal="100" workbookViewId="0">
      <pane ySplit="1" topLeftCell="A2" activePane="bottomLeft" state="frozenSplit"/>
      <selection pane="bottomLeft" activeCell="I27" sqref="I27"/>
    </sheetView>
  </sheetViews>
  <sheetFormatPr defaultColWidth="9.140625" defaultRowHeight="12.75" x14ac:dyDescent="0.2"/>
  <cols>
    <col min="1" max="1" width="24.42578125" style="2" customWidth="1"/>
    <col min="2" max="2" width="15.5703125" style="2" customWidth="1"/>
    <col min="3" max="3" width="47.5703125" style="127" customWidth="1"/>
    <col min="4" max="4" width="15.85546875" style="2" customWidth="1"/>
    <col min="5" max="5" width="11.5703125" style="2" customWidth="1"/>
    <col min="6" max="6" width="20.5703125" style="2" customWidth="1"/>
    <col min="7" max="8" width="11.5703125" style="2" customWidth="1"/>
    <col min="9" max="9" width="3.5703125" style="2" customWidth="1"/>
    <col min="10" max="16384" width="9.140625" style="2"/>
  </cols>
  <sheetData>
    <row r="1" spans="1:8" ht="27" customHeight="1" x14ac:dyDescent="0.2">
      <c r="A1" s="94"/>
      <c r="B1" s="41"/>
      <c r="C1" s="1331" t="s">
        <v>602</v>
      </c>
      <c r="D1" s="1331"/>
      <c r="E1" s="1331"/>
      <c r="F1" s="1331"/>
      <c r="G1" s="94"/>
      <c r="H1" s="94"/>
    </row>
    <row r="2" spans="1:8" ht="0.95" customHeight="1" thickBot="1" x14ac:dyDescent="0.25">
      <c r="A2" s="94"/>
      <c r="B2" s="94"/>
      <c r="C2" s="318"/>
      <c r="D2" s="94"/>
      <c r="E2" s="94"/>
      <c r="F2" s="94"/>
      <c r="G2" s="94"/>
      <c r="H2" s="94"/>
    </row>
    <row r="3" spans="1:8" ht="16.350000000000001" customHeight="1" thickBot="1" x14ac:dyDescent="0.25">
      <c r="A3" s="1328" t="s">
        <v>78</v>
      </c>
      <c r="B3" s="1328"/>
      <c r="C3" s="1336" t="s">
        <v>201</v>
      </c>
      <c r="D3" s="1337"/>
      <c r="E3" s="1337"/>
      <c r="F3" s="1338"/>
      <c r="G3" s="94"/>
      <c r="H3" s="94"/>
    </row>
    <row r="4" spans="1:8" ht="16.350000000000001" customHeight="1" x14ac:dyDescent="0.2">
      <c r="A4" s="1328" t="s">
        <v>79</v>
      </c>
      <c r="B4" s="1328"/>
      <c r="C4" s="1333" t="s">
        <v>42</v>
      </c>
      <c r="D4" s="1333"/>
      <c r="E4" s="1333"/>
      <c r="F4" s="1333"/>
      <c r="G4" s="94"/>
      <c r="H4" s="94"/>
    </row>
    <row r="5" spans="1:8" ht="16.350000000000001" customHeight="1" x14ac:dyDescent="0.2">
      <c r="A5" s="1328" t="s">
        <v>80</v>
      </c>
      <c r="B5" s="1328"/>
      <c r="C5" s="1333" t="s">
        <v>897</v>
      </c>
      <c r="D5" s="1333"/>
      <c r="E5" s="1333"/>
      <c r="F5" s="1333"/>
      <c r="G5" s="94"/>
      <c r="H5" s="94"/>
    </row>
    <row r="6" spans="1:8" x14ac:dyDescent="0.2">
      <c r="A6" s="1328" t="s">
        <v>81</v>
      </c>
      <c r="B6" s="1328"/>
      <c r="C6" s="89" t="s">
        <v>3770</v>
      </c>
      <c r="D6" s="1333"/>
      <c r="E6" s="1333"/>
      <c r="F6" s="11"/>
      <c r="G6" s="94"/>
      <c r="H6" s="94"/>
    </row>
    <row r="7" spans="1:8" x14ac:dyDescent="0.2">
      <c r="A7" s="21" t="s">
        <v>89</v>
      </c>
      <c r="B7" s="21"/>
      <c r="C7" s="89" t="s">
        <v>3771</v>
      </c>
      <c r="D7" s="11"/>
      <c r="E7" s="11"/>
      <c r="F7" s="11"/>
      <c r="G7" s="94"/>
      <c r="H7" s="94"/>
    </row>
    <row r="8" spans="1:8" x14ac:dyDescent="0.2">
      <c r="A8" s="1328" t="s">
        <v>90</v>
      </c>
      <c r="B8" s="1328"/>
      <c r="C8" s="22"/>
      <c r="D8" s="1333"/>
      <c r="E8" s="1333"/>
      <c r="F8" s="11"/>
      <c r="G8" s="94"/>
      <c r="H8" s="94"/>
    </row>
    <row r="9" spans="1:8" x14ac:dyDescent="0.2">
      <c r="A9" s="21"/>
      <c r="B9" s="21"/>
      <c r="C9" s="22"/>
      <c r="D9" s="11"/>
      <c r="E9" s="11"/>
      <c r="F9" s="11"/>
      <c r="G9" s="94"/>
      <c r="H9" s="94"/>
    </row>
    <row r="10" spans="1:8" ht="18" customHeight="1" x14ac:dyDescent="0.2">
      <c r="A10" s="1328" t="s">
        <v>82</v>
      </c>
      <c r="B10" s="1328"/>
      <c r="C10" s="1328"/>
      <c r="D10" s="1328"/>
      <c r="E10" s="1328"/>
      <c r="F10" s="1328"/>
      <c r="G10" s="94"/>
      <c r="H10" s="94"/>
    </row>
    <row r="11" spans="1:8" s="6" customFormat="1" ht="39" customHeight="1" x14ac:dyDescent="0.2">
      <c r="A11" s="1" t="s">
        <v>299</v>
      </c>
      <c r="B11" s="1"/>
      <c r="C11" s="1426" t="s">
        <v>271</v>
      </c>
      <c r="D11" s="1327"/>
      <c r="E11" s="1327"/>
      <c r="F11" s="1327"/>
      <c r="G11" s="95"/>
      <c r="H11" s="95"/>
    </row>
    <row r="12" spans="1:8" ht="26.25" customHeight="1" thickBot="1" x14ac:dyDescent="0.25">
      <c r="A12" s="1339" t="s">
        <v>300</v>
      </c>
      <c r="B12" s="1339"/>
      <c r="C12" s="1339"/>
      <c r="D12" s="1339"/>
      <c r="E12" s="1339"/>
      <c r="F12" s="1339"/>
      <c r="G12" s="1326"/>
      <c r="H12" s="1326"/>
    </row>
    <row r="13" spans="1:8" s="6" customFormat="1" x14ac:dyDescent="0.2">
      <c r="A13" s="66" t="s">
        <v>301</v>
      </c>
      <c r="B13" s="67" t="s">
        <v>302</v>
      </c>
      <c r="C13" s="67" t="s">
        <v>254</v>
      </c>
      <c r="D13" s="1169" t="s">
        <v>303</v>
      </c>
      <c r="E13" s="1168"/>
      <c r="F13" s="56"/>
    </row>
    <row r="14" spans="1:8" s="8" customFormat="1" x14ac:dyDescent="0.2">
      <c r="A14" s="18" t="s">
        <v>272</v>
      </c>
      <c r="B14" s="60" t="s">
        <v>50</v>
      </c>
      <c r="C14" s="323"/>
      <c r="D14" s="933" t="s">
        <v>497</v>
      </c>
      <c r="E14" s="1171"/>
      <c r="F14" s="63"/>
    </row>
    <row r="15" spans="1:8" s="8" customFormat="1" x14ac:dyDescent="0.2">
      <c r="A15" s="18" t="s">
        <v>273</v>
      </c>
      <c r="B15" s="60" t="s">
        <v>50</v>
      </c>
      <c r="C15" s="323"/>
      <c r="D15" s="933" t="s">
        <v>497</v>
      </c>
      <c r="E15" s="1171"/>
      <c r="F15" s="63"/>
    </row>
    <row r="16" spans="1:8" s="8" customFormat="1" x14ac:dyDescent="0.2">
      <c r="A16" s="18" t="s">
        <v>274</v>
      </c>
      <c r="B16" s="60" t="s">
        <v>50</v>
      </c>
      <c r="C16" s="323" t="s">
        <v>232</v>
      </c>
      <c r="D16" s="933" t="s">
        <v>497</v>
      </c>
      <c r="E16" s="1171"/>
      <c r="F16" s="63"/>
    </row>
    <row r="17" spans="1:9" s="8" customFormat="1" x14ac:dyDescent="0.2">
      <c r="A17" s="18" t="s">
        <v>195</v>
      </c>
      <c r="B17" s="60" t="s">
        <v>409</v>
      </c>
      <c r="C17" s="323" t="s">
        <v>232</v>
      </c>
      <c r="D17" s="933" t="s">
        <v>330</v>
      </c>
      <c r="E17" s="1171"/>
      <c r="F17" s="63"/>
    </row>
    <row r="18" spans="1:9" s="8" customFormat="1" x14ac:dyDescent="0.2">
      <c r="A18" s="18" t="s">
        <v>196</v>
      </c>
      <c r="B18" s="60" t="s">
        <v>409</v>
      </c>
      <c r="C18" s="323" t="s">
        <v>197</v>
      </c>
      <c r="D18" s="933" t="s">
        <v>497</v>
      </c>
      <c r="E18" s="1171"/>
      <c r="F18" s="63"/>
    </row>
    <row r="19" spans="1:9" s="8" customFormat="1" x14ac:dyDescent="0.2">
      <c r="A19" s="9"/>
      <c r="B19" s="9"/>
      <c r="C19" s="9"/>
      <c r="D19" s="9"/>
      <c r="E19" s="9"/>
      <c r="F19" s="10"/>
    </row>
    <row r="20" spans="1:9" ht="13.5" thickBot="1" x14ac:dyDescent="0.25">
      <c r="A20" s="1339" t="s">
        <v>310</v>
      </c>
      <c r="B20" s="1339"/>
      <c r="C20" s="1339"/>
      <c r="D20" s="1339"/>
      <c r="E20" s="1339"/>
      <c r="F20" s="1339"/>
      <c r="G20" s="1326"/>
      <c r="H20" s="1326"/>
    </row>
    <row r="21" spans="1:9" s="6" customFormat="1" ht="13.5" thickBot="1" x14ac:dyDescent="0.25">
      <c r="A21" s="3" t="s">
        <v>301</v>
      </c>
      <c r="B21" s="4" t="s">
        <v>302</v>
      </c>
      <c r="C21" s="320" t="s">
        <v>254</v>
      </c>
      <c r="D21" s="56"/>
      <c r="E21" s="56"/>
      <c r="G21" s="102"/>
      <c r="H21" s="102"/>
      <c r="I21" s="102"/>
    </row>
    <row r="22" spans="1:9" s="8" customFormat="1" x14ac:dyDescent="0.2">
      <c r="A22" s="18"/>
      <c r="B22" s="81"/>
      <c r="C22" s="321"/>
      <c r="D22" s="62"/>
      <c r="E22" s="63"/>
      <c r="G22" s="102"/>
      <c r="H22" s="102"/>
      <c r="I22" s="102"/>
    </row>
    <row r="23" spans="1:9" s="8" customFormat="1" x14ac:dyDescent="0.2">
      <c r="A23" s="18"/>
      <c r="B23" s="81"/>
      <c r="C23" s="321"/>
      <c r="D23" s="62"/>
      <c r="E23" s="63"/>
      <c r="G23" s="102"/>
      <c r="H23" s="102"/>
      <c r="I23" s="102"/>
    </row>
    <row r="24" spans="1:9" s="8" customFormat="1" x14ac:dyDescent="0.2">
      <c r="A24" s="9"/>
      <c r="B24" s="9"/>
      <c r="C24" s="9"/>
      <c r="D24" s="9"/>
      <c r="E24" s="9"/>
      <c r="F24" s="10"/>
    </row>
    <row r="25" spans="1:9" s="6" customFormat="1" x14ac:dyDescent="0.2">
      <c r="A25" s="1327" t="s">
        <v>284</v>
      </c>
      <c r="B25" s="1327"/>
      <c r="C25" s="1327"/>
      <c r="D25" s="1327"/>
      <c r="E25" s="1327"/>
      <c r="F25" s="1327"/>
      <c r="G25" s="1326"/>
      <c r="H25" s="1326"/>
    </row>
    <row r="26" spans="1:9" x14ac:dyDescent="0.2">
      <c r="A26" s="1333"/>
      <c r="B26" s="1333"/>
      <c r="C26" s="22"/>
      <c r="D26" s="1333"/>
      <c r="E26" s="1333"/>
      <c r="F26" s="11"/>
    </row>
    <row r="27" spans="1:9" x14ac:dyDescent="0.2">
      <c r="A27" s="1333"/>
      <c r="B27" s="1333"/>
      <c r="C27" s="22"/>
      <c r="D27" s="1333"/>
      <c r="E27" s="1333"/>
      <c r="F27" s="11"/>
      <c r="G27" s="94"/>
      <c r="H27" s="94"/>
    </row>
    <row r="28" spans="1:9" s="12" customFormat="1" ht="18" customHeight="1" x14ac:dyDescent="0.2">
      <c r="A28" s="1345" t="s">
        <v>388</v>
      </c>
      <c r="B28" s="1345"/>
      <c r="C28" s="1345"/>
      <c r="D28" s="1345"/>
      <c r="E28" s="1345"/>
      <c r="F28" s="1345"/>
    </row>
    <row r="29" spans="1:9" ht="31.5" customHeight="1" x14ac:dyDescent="0.2">
      <c r="A29" s="1327" t="s">
        <v>389</v>
      </c>
      <c r="B29" s="1327"/>
      <c r="C29" s="1327"/>
      <c r="E29" s="13" t="s">
        <v>397</v>
      </c>
      <c r="F29" s="6"/>
      <c r="G29" s="1326"/>
      <c r="H29" s="1326"/>
    </row>
    <row r="30" spans="1:9" ht="31.5" customHeight="1" thickBot="1" x14ac:dyDescent="0.25">
      <c r="A30" s="1357" t="s">
        <v>3836</v>
      </c>
      <c r="B30" s="1357"/>
      <c r="C30" s="1357"/>
      <c r="D30" s="1357"/>
      <c r="E30" s="1357"/>
      <c r="F30" s="1357"/>
      <c r="G30" s="14"/>
    </row>
    <row r="31" spans="1:9" s="6" customFormat="1" x14ac:dyDescent="0.2">
      <c r="A31" s="66" t="s">
        <v>398</v>
      </c>
      <c r="B31" s="67" t="s">
        <v>257</v>
      </c>
      <c r="C31" s="494" t="s">
        <v>83</v>
      </c>
      <c r="D31" s="494" t="s">
        <v>256</v>
      </c>
      <c r="E31" s="495" t="s">
        <v>94</v>
      </c>
      <c r="F31" s="1177"/>
      <c r="G31" s="1168"/>
      <c r="H31" s="56"/>
    </row>
    <row r="32" spans="1:9" x14ac:dyDescent="0.15">
      <c r="A32" s="1130" t="s">
        <v>3775</v>
      </c>
      <c r="B32" s="1130" t="s">
        <v>3772</v>
      </c>
      <c r="C32" s="1130" t="s">
        <v>3780</v>
      </c>
      <c r="D32" s="1130" t="s">
        <v>498</v>
      </c>
      <c r="E32" s="935" t="s">
        <v>856</v>
      </c>
      <c r="F32" s="1179"/>
      <c r="G32" s="673"/>
      <c r="H32" s="7"/>
    </row>
    <row r="33" spans="1:11" x14ac:dyDescent="0.15">
      <c r="A33" s="1131" t="s">
        <v>1267</v>
      </c>
      <c r="B33" s="1131" t="s">
        <v>1266</v>
      </c>
      <c r="C33" s="1131" t="s">
        <v>3781</v>
      </c>
      <c r="D33" s="1131" t="s">
        <v>498</v>
      </c>
      <c r="E33" s="935" t="s">
        <v>856</v>
      </c>
      <c r="F33" s="1179"/>
      <c r="G33" s="673"/>
      <c r="H33" s="7"/>
    </row>
    <row r="34" spans="1:11" x14ac:dyDescent="0.15">
      <c r="A34" s="1130" t="s">
        <v>3776</v>
      </c>
      <c r="B34" s="1130" t="s">
        <v>3773</v>
      </c>
      <c r="C34" s="1130" t="s">
        <v>3782</v>
      </c>
      <c r="D34" s="1130" t="s">
        <v>498</v>
      </c>
      <c r="E34" s="935" t="s">
        <v>856</v>
      </c>
      <c r="F34" s="1179"/>
      <c r="G34" s="673"/>
      <c r="H34" s="7"/>
    </row>
    <row r="35" spans="1:11" x14ac:dyDescent="0.15">
      <c r="A35" s="1131" t="s">
        <v>3777</v>
      </c>
      <c r="B35" s="1131" t="s">
        <v>1265</v>
      </c>
      <c r="C35" s="1131" t="s">
        <v>1871</v>
      </c>
      <c r="D35" s="1131" t="s">
        <v>1496</v>
      </c>
      <c r="E35" s="935" t="s">
        <v>856</v>
      </c>
      <c r="F35" s="1179"/>
      <c r="G35" s="673"/>
      <c r="H35" s="7"/>
    </row>
    <row r="36" spans="1:11" x14ac:dyDescent="0.15">
      <c r="A36" s="1130" t="s">
        <v>3778</v>
      </c>
      <c r="B36" s="1130" t="s">
        <v>973</v>
      </c>
      <c r="C36" s="1130" t="s">
        <v>858</v>
      </c>
      <c r="D36" s="1130" t="s">
        <v>1496</v>
      </c>
      <c r="E36" s="935" t="s">
        <v>856</v>
      </c>
      <c r="F36" s="1179"/>
      <c r="G36" s="673"/>
      <c r="H36" s="7"/>
    </row>
    <row r="37" spans="1:11" x14ac:dyDescent="0.15">
      <c r="A37" s="1131" t="s">
        <v>3779</v>
      </c>
      <c r="B37" s="1131" t="s">
        <v>3774</v>
      </c>
      <c r="C37" s="1131" t="s">
        <v>3783</v>
      </c>
      <c r="D37" s="1131" t="s">
        <v>498</v>
      </c>
      <c r="E37" s="1172" t="s">
        <v>3784</v>
      </c>
      <c r="F37" s="1179"/>
      <c r="G37" s="673"/>
      <c r="H37" s="7"/>
    </row>
    <row r="38" spans="1:11" x14ac:dyDescent="0.15">
      <c r="A38" s="950"/>
      <c r="B38" s="950"/>
      <c r="C38" s="951"/>
      <c r="D38" s="950"/>
      <c r="E38" s="935"/>
      <c r="F38" s="1179"/>
      <c r="G38" s="673"/>
      <c r="H38" s="7"/>
    </row>
    <row r="39" spans="1:11" x14ac:dyDescent="0.15">
      <c r="A39" s="913"/>
      <c r="B39" s="913"/>
      <c r="C39" s="919"/>
      <c r="D39" s="913"/>
      <c r="E39" s="913"/>
      <c r="F39" s="912"/>
      <c r="G39" s="673"/>
      <c r="H39" s="7"/>
    </row>
    <row r="40" spans="1:11" ht="25.5" x14ac:dyDescent="0.2">
      <c r="A40" s="952" t="s">
        <v>1847</v>
      </c>
      <c r="B40" s="953" t="s">
        <v>1848</v>
      </c>
      <c r="C40" s="952" t="s">
        <v>1293</v>
      </c>
      <c r="D40" s="953" t="s">
        <v>1295</v>
      </c>
      <c r="E40" s="953" t="s">
        <v>1849</v>
      </c>
      <c r="F40" s="953" t="s">
        <v>1295</v>
      </c>
      <c r="G40" s="1178" t="s">
        <v>1850</v>
      </c>
      <c r="H40" s="956" t="s">
        <v>1851</v>
      </c>
      <c r="I40" s="954"/>
      <c r="J40" s="954"/>
      <c r="K40" s="954"/>
    </row>
    <row r="41" spans="1:11" ht="25.5" x14ac:dyDescent="0.2">
      <c r="A41" s="965" t="s">
        <v>1421</v>
      </c>
      <c r="B41" s="966" t="s">
        <v>458</v>
      </c>
      <c r="C41" s="966" t="s">
        <v>1425</v>
      </c>
      <c r="D41" s="966" t="s">
        <v>854</v>
      </c>
      <c r="E41" s="966" t="s">
        <v>458</v>
      </c>
      <c r="F41" s="966" t="s">
        <v>3819</v>
      </c>
      <c r="G41" s="966" t="s">
        <v>2017</v>
      </c>
      <c r="H41" s="966" t="s">
        <v>458</v>
      </c>
      <c r="I41" s="955"/>
      <c r="J41" s="955"/>
      <c r="K41" s="955"/>
    </row>
    <row r="42" spans="1:11" x14ac:dyDescent="0.2">
      <c r="A42" s="965" t="s">
        <v>1422</v>
      </c>
      <c r="B42" s="966" t="s">
        <v>458</v>
      </c>
      <c r="C42" s="966" t="s">
        <v>1426</v>
      </c>
      <c r="D42" s="966" t="s">
        <v>854</v>
      </c>
      <c r="E42" s="966" t="s">
        <v>458</v>
      </c>
      <c r="F42" s="966" t="s">
        <v>3819</v>
      </c>
      <c r="G42" s="966" t="s">
        <v>2018</v>
      </c>
      <c r="H42" s="966" t="s">
        <v>458</v>
      </c>
      <c r="I42" s="955"/>
      <c r="J42" s="955"/>
      <c r="K42" s="955"/>
    </row>
    <row r="43" spans="1:11" ht="51" x14ac:dyDescent="0.2">
      <c r="A43" s="965" t="s">
        <v>3797</v>
      </c>
      <c r="B43" s="966" t="s">
        <v>3804</v>
      </c>
      <c r="C43" s="966" t="s">
        <v>3800</v>
      </c>
      <c r="D43" s="966" t="s">
        <v>603</v>
      </c>
      <c r="E43" s="966" t="s">
        <v>3817</v>
      </c>
      <c r="F43" s="966" t="s">
        <v>873</v>
      </c>
      <c r="G43" s="966" t="s">
        <v>3811</v>
      </c>
      <c r="H43" s="966" t="s">
        <v>2029</v>
      </c>
      <c r="I43" s="955"/>
      <c r="J43" s="955"/>
      <c r="K43" s="955"/>
    </row>
    <row r="44" spans="1:11" ht="38.25" x14ac:dyDescent="0.2">
      <c r="A44" s="965" t="s">
        <v>1026</v>
      </c>
      <c r="B44" s="966" t="s">
        <v>2019</v>
      </c>
      <c r="C44" s="966" t="s">
        <v>1032</v>
      </c>
      <c r="D44" s="966" t="s">
        <v>3822</v>
      </c>
      <c r="E44" s="966" t="s">
        <v>1036</v>
      </c>
      <c r="F44" s="966" t="s">
        <v>3820</v>
      </c>
      <c r="G44" s="966" t="s">
        <v>1429</v>
      </c>
      <c r="H44" s="966" t="s">
        <v>3814</v>
      </c>
      <c r="I44" s="955"/>
      <c r="J44" s="955"/>
      <c r="K44" s="955"/>
    </row>
    <row r="45" spans="1:11" ht="38.25" x14ac:dyDescent="0.2">
      <c r="A45" s="965" t="s">
        <v>1027</v>
      </c>
      <c r="B45" s="966" t="s">
        <v>2020</v>
      </c>
      <c r="C45" s="966" t="s">
        <v>1033</v>
      </c>
      <c r="D45" s="966" t="s">
        <v>3822</v>
      </c>
      <c r="E45" s="966" t="s">
        <v>1036</v>
      </c>
      <c r="F45" s="966" t="s">
        <v>3820</v>
      </c>
      <c r="G45" s="966" t="s">
        <v>1429</v>
      </c>
      <c r="H45" s="966" t="s">
        <v>3814</v>
      </c>
      <c r="I45" s="955"/>
      <c r="J45" s="955"/>
      <c r="K45" s="955"/>
    </row>
    <row r="46" spans="1:11" ht="38.25" x14ac:dyDescent="0.2">
      <c r="A46" s="965" t="s">
        <v>1028</v>
      </c>
      <c r="B46" s="966" t="s">
        <v>2021</v>
      </c>
      <c r="C46" s="966" t="s">
        <v>1034</v>
      </c>
      <c r="D46" s="966" t="s">
        <v>3822</v>
      </c>
      <c r="E46" s="966" t="s">
        <v>1036</v>
      </c>
      <c r="F46" s="966" t="s">
        <v>3820</v>
      </c>
      <c r="G46" s="966" t="s">
        <v>1429</v>
      </c>
      <c r="H46" s="966" t="s">
        <v>3814</v>
      </c>
      <c r="I46" s="955"/>
      <c r="J46" s="955"/>
      <c r="K46" s="955"/>
    </row>
    <row r="47" spans="1:11" ht="51" x14ac:dyDescent="0.2">
      <c r="A47" s="965" t="s">
        <v>1029</v>
      </c>
      <c r="B47" s="966" t="s">
        <v>3805</v>
      </c>
      <c r="C47" s="966" t="s">
        <v>1035</v>
      </c>
      <c r="D47" s="966" t="s">
        <v>844</v>
      </c>
      <c r="E47" s="966" t="s">
        <v>1037</v>
      </c>
      <c r="F47" s="966" t="s">
        <v>3821</v>
      </c>
      <c r="G47" s="966" t="s">
        <v>1430</v>
      </c>
      <c r="H47" s="966" t="s">
        <v>1854</v>
      </c>
      <c r="I47" s="955"/>
      <c r="J47" s="955"/>
      <c r="K47" s="955"/>
    </row>
    <row r="48" spans="1:11" ht="51" x14ac:dyDescent="0.2">
      <c r="A48" s="965" t="s">
        <v>3798</v>
      </c>
      <c r="B48" s="966" t="s">
        <v>3806</v>
      </c>
      <c r="C48" s="966" t="s">
        <v>3801</v>
      </c>
      <c r="D48" s="966" t="s">
        <v>603</v>
      </c>
      <c r="E48" s="966" t="s">
        <v>3817</v>
      </c>
      <c r="F48" s="966" t="s">
        <v>873</v>
      </c>
      <c r="G48" s="966" t="s">
        <v>3812</v>
      </c>
      <c r="H48" s="966" t="s">
        <v>2029</v>
      </c>
      <c r="I48" s="955"/>
      <c r="J48" s="955"/>
      <c r="K48" s="955"/>
    </row>
    <row r="49" spans="1:11" ht="38.25" x14ac:dyDescent="0.2">
      <c r="A49" s="965" t="s">
        <v>1030</v>
      </c>
      <c r="B49" s="966" t="s">
        <v>3807</v>
      </c>
      <c r="C49" s="966" t="s">
        <v>858</v>
      </c>
      <c r="D49" s="966" t="s">
        <v>859</v>
      </c>
      <c r="E49" s="966" t="s">
        <v>1038</v>
      </c>
      <c r="F49" s="966" t="s">
        <v>458</v>
      </c>
      <c r="G49" s="966" t="s">
        <v>1429</v>
      </c>
      <c r="H49" s="966" t="s">
        <v>3815</v>
      </c>
      <c r="I49" s="955"/>
      <c r="J49" s="955"/>
      <c r="K49" s="955"/>
    </row>
    <row r="50" spans="1:11" ht="51" x14ac:dyDescent="0.2">
      <c r="A50" s="965" t="s">
        <v>1031</v>
      </c>
      <c r="B50" s="966" t="s">
        <v>3808</v>
      </c>
      <c r="C50" s="966" t="s">
        <v>3802</v>
      </c>
      <c r="D50" s="966" t="s">
        <v>3823</v>
      </c>
      <c r="E50" s="966" t="s">
        <v>1039</v>
      </c>
      <c r="F50" s="966" t="s">
        <v>458</v>
      </c>
      <c r="G50" s="966" t="s">
        <v>1431</v>
      </c>
      <c r="H50" s="966" t="s">
        <v>3816</v>
      </c>
      <c r="I50" s="955"/>
      <c r="J50" s="955"/>
      <c r="K50" s="955"/>
    </row>
    <row r="51" spans="1:11" ht="38.25" x14ac:dyDescent="0.2">
      <c r="A51" s="965" t="s">
        <v>1423</v>
      </c>
      <c r="B51" s="966" t="s">
        <v>3809</v>
      </c>
      <c r="C51" s="966" t="s">
        <v>1427</v>
      </c>
      <c r="D51" s="966" t="s">
        <v>809</v>
      </c>
      <c r="E51" s="966" t="s">
        <v>458</v>
      </c>
      <c r="F51" s="966" t="s">
        <v>458</v>
      </c>
      <c r="G51" s="966" t="s">
        <v>1432</v>
      </c>
      <c r="H51" s="966" t="s">
        <v>1855</v>
      </c>
      <c r="I51" s="955"/>
      <c r="J51" s="955"/>
      <c r="K51" s="955"/>
    </row>
    <row r="52" spans="1:11" ht="25.5" x14ac:dyDescent="0.2">
      <c r="A52" s="965" t="s">
        <v>1424</v>
      </c>
      <c r="B52" s="966" t="s">
        <v>1435</v>
      </c>
      <c r="C52" s="966" t="s">
        <v>1428</v>
      </c>
      <c r="D52" s="966" t="s">
        <v>808</v>
      </c>
      <c r="E52" s="966" t="s">
        <v>1434</v>
      </c>
      <c r="F52" s="966" t="s">
        <v>845</v>
      </c>
      <c r="G52" s="966" t="s">
        <v>1433</v>
      </c>
      <c r="H52" s="966" t="s">
        <v>2029</v>
      </c>
      <c r="I52" s="955"/>
      <c r="J52" s="955"/>
      <c r="K52" s="955"/>
    </row>
    <row r="53" spans="1:11" ht="51" x14ac:dyDescent="0.2">
      <c r="A53" s="965" t="s">
        <v>3799</v>
      </c>
      <c r="B53" s="966" t="s">
        <v>3810</v>
      </c>
      <c r="C53" s="966" t="s">
        <v>3803</v>
      </c>
      <c r="D53" s="966" t="s">
        <v>808</v>
      </c>
      <c r="E53" s="966" t="s">
        <v>3818</v>
      </c>
      <c r="F53" s="966" t="s">
        <v>845</v>
      </c>
      <c r="G53" s="966" t="s">
        <v>3813</v>
      </c>
      <c r="H53" s="966" t="s">
        <v>2022</v>
      </c>
      <c r="I53" s="955"/>
      <c r="J53" s="955"/>
      <c r="K53" s="955"/>
    </row>
    <row r="54" spans="1:11" ht="25.5" x14ac:dyDescent="0.2">
      <c r="A54" s="965" t="s">
        <v>3824</v>
      </c>
      <c r="B54" s="966" t="s">
        <v>3830</v>
      </c>
      <c r="C54" s="966" t="s">
        <v>3828</v>
      </c>
      <c r="D54" s="966" t="s">
        <v>1652</v>
      </c>
      <c r="E54" s="966" t="s">
        <v>458</v>
      </c>
      <c r="F54" s="966" t="s">
        <v>1852</v>
      </c>
      <c r="G54" s="966" t="s">
        <v>3832</v>
      </c>
      <c r="H54" s="966" t="s">
        <v>3815</v>
      </c>
      <c r="I54" s="955"/>
      <c r="J54" s="955"/>
      <c r="K54" s="955"/>
    </row>
    <row r="55" spans="1:11" ht="51" x14ac:dyDescent="0.2">
      <c r="A55" s="965" t="s">
        <v>3825</v>
      </c>
      <c r="B55" s="966" t="s">
        <v>2024</v>
      </c>
      <c r="C55" s="966" t="s">
        <v>3829</v>
      </c>
      <c r="D55" s="966" t="s">
        <v>808</v>
      </c>
      <c r="E55" s="966" t="s">
        <v>1760</v>
      </c>
      <c r="F55" s="966" t="s">
        <v>845</v>
      </c>
      <c r="G55" s="966" t="s">
        <v>1757</v>
      </c>
      <c r="H55" s="966" t="s">
        <v>2022</v>
      </c>
      <c r="I55" s="955"/>
      <c r="J55" s="955"/>
      <c r="K55" s="955"/>
    </row>
    <row r="56" spans="1:11" ht="25.5" x14ac:dyDescent="0.2">
      <c r="A56" s="965" t="s">
        <v>2030</v>
      </c>
      <c r="B56" s="966" t="s">
        <v>2031</v>
      </c>
      <c r="C56" s="966" t="s">
        <v>2023</v>
      </c>
      <c r="D56" s="966" t="s">
        <v>808</v>
      </c>
      <c r="E56" s="966" t="s">
        <v>1760</v>
      </c>
      <c r="F56" s="966" t="s">
        <v>3835</v>
      </c>
      <c r="G56" s="966" t="s">
        <v>1757</v>
      </c>
      <c r="H56" s="966" t="s">
        <v>3815</v>
      </c>
      <c r="I56" s="955"/>
      <c r="J56" s="955"/>
      <c r="K56" s="955"/>
    </row>
    <row r="57" spans="1:11" ht="25.5" x14ac:dyDescent="0.2">
      <c r="A57" s="965" t="s">
        <v>3826</v>
      </c>
      <c r="B57" s="966" t="s">
        <v>2026</v>
      </c>
      <c r="C57" s="966" t="s">
        <v>2025</v>
      </c>
      <c r="D57" s="966" t="s">
        <v>808</v>
      </c>
      <c r="E57" s="966" t="s">
        <v>1760</v>
      </c>
      <c r="F57" s="966" t="s">
        <v>845</v>
      </c>
      <c r="G57" s="966" t="s">
        <v>2027</v>
      </c>
      <c r="H57" s="966" t="s">
        <v>2029</v>
      </c>
      <c r="I57" s="955"/>
      <c r="J57" s="955"/>
      <c r="K57" s="955"/>
    </row>
    <row r="58" spans="1:11" ht="25.5" x14ac:dyDescent="0.2">
      <c r="A58" s="965" t="s">
        <v>2032</v>
      </c>
      <c r="B58" s="966" t="s">
        <v>2034</v>
      </c>
      <c r="C58" s="966" t="s">
        <v>2033</v>
      </c>
      <c r="D58" s="966" t="s">
        <v>808</v>
      </c>
      <c r="E58" s="966" t="s">
        <v>1760</v>
      </c>
      <c r="F58" s="966" t="s">
        <v>3835</v>
      </c>
      <c r="G58" s="966" t="s">
        <v>2027</v>
      </c>
      <c r="H58" s="966" t="s">
        <v>3833</v>
      </c>
      <c r="I58" s="955"/>
      <c r="J58" s="955"/>
      <c r="K58" s="955"/>
    </row>
    <row r="59" spans="1:11" ht="38.25" x14ac:dyDescent="0.2">
      <c r="A59" s="965" t="s">
        <v>3827</v>
      </c>
      <c r="B59" s="966" t="s">
        <v>2028</v>
      </c>
      <c r="C59" s="966" t="s">
        <v>3783</v>
      </c>
      <c r="D59" s="966" t="s">
        <v>808</v>
      </c>
      <c r="E59" s="966" t="s">
        <v>3834</v>
      </c>
      <c r="F59" s="966" t="s">
        <v>845</v>
      </c>
      <c r="G59" s="966" t="s">
        <v>1758</v>
      </c>
      <c r="H59" s="940"/>
      <c r="I59" s="955"/>
      <c r="J59" s="955"/>
      <c r="K59" s="955"/>
    </row>
    <row r="60" spans="1:11" ht="25.5" x14ac:dyDescent="0.2">
      <c r="A60" s="965" t="s">
        <v>1755</v>
      </c>
      <c r="B60" s="966" t="s">
        <v>3831</v>
      </c>
      <c r="C60" s="966" t="s">
        <v>1756</v>
      </c>
      <c r="D60" s="966" t="s">
        <v>859</v>
      </c>
      <c r="E60" s="966" t="s">
        <v>1761</v>
      </c>
      <c r="F60" s="966" t="s">
        <v>2940</v>
      </c>
      <c r="G60" s="966" t="s">
        <v>1759</v>
      </c>
      <c r="H60" s="940"/>
      <c r="I60" s="955"/>
      <c r="J60" s="955"/>
      <c r="K60" s="955"/>
    </row>
    <row r="61" spans="1:11" x14ac:dyDescent="0.2">
      <c r="A61" s="967"/>
      <c r="B61" s="618"/>
      <c r="C61" s="920"/>
      <c r="D61" s="618"/>
      <c r="E61" s="619"/>
      <c r="F61" s="84"/>
      <c r="G61" s="7"/>
      <c r="H61" s="7"/>
    </row>
    <row r="62" spans="1:11" x14ac:dyDescent="0.2">
      <c r="A62" s="1328"/>
      <c r="B62" s="1328"/>
      <c r="C62" s="22"/>
      <c r="D62" s="1330"/>
      <c r="E62" s="1330"/>
      <c r="F62" s="49"/>
      <c r="G62" s="50"/>
      <c r="H62" s="50"/>
    </row>
    <row r="63" spans="1:11" ht="31.5" customHeight="1" thickBot="1" x14ac:dyDescent="0.25">
      <c r="A63" s="1325" t="s">
        <v>242</v>
      </c>
      <c r="B63" s="1325"/>
      <c r="C63" s="1325"/>
      <c r="D63" s="54"/>
      <c r="E63" s="52" t="s">
        <v>397</v>
      </c>
      <c r="F63" s="6">
        <f>+COUNT(B65:B66)</f>
        <v>1</v>
      </c>
      <c r="G63" s="1324"/>
      <c r="H63" s="1324"/>
    </row>
    <row r="64" spans="1:11" s="23" customFormat="1" ht="12" thickBot="1" x14ac:dyDescent="0.25">
      <c r="A64" s="716" t="s">
        <v>398</v>
      </c>
      <c r="B64" s="15" t="s">
        <v>96</v>
      </c>
      <c r="C64" s="921" t="s">
        <v>83</v>
      </c>
      <c r="D64" s="42" t="s">
        <v>97</v>
      </c>
      <c r="E64" s="43" t="s">
        <v>98</v>
      </c>
      <c r="F64" s="43" t="s">
        <v>99</v>
      </c>
      <c r="G64" s="43" t="s">
        <v>100</v>
      </c>
      <c r="H64" s="44" t="s">
        <v>302</v>
      </c>
    </row>
    <row r="65" spans="1:235" s="24" customFormat="1" ht="45" x14ac:dyDescent="0.2">
      <c r="A65" s="917" t="s">
        <v>1799</v>
      </c>
      <c r="B65" s="29">
        <v>35</v>
      </c>
      <c r="C65" s="917" t="s">
        <v>1800</v>
      </c>
      <c r="D65" s="45"/>
      <c r="E65" s="45"/>
      <c r="F65" s="45"/>
      <c r="G65" s="45"/>
      <c r="H65" s="45"/>
    </row>
    <row r="66" spans="1:235" s="24" customFormat="1" ht="12" thickBot="1" x14ac:dyDescent="0.25">
      <c r="A66" s="29"/>
      <c r="B66" s="29"/>
      <c r="C66" s="918"/>
      <c r="D66" s="45"/>
      <c r="E66" s="45"/>
      <c r="F66" s="45"/>
      <c r="G66" s="45"/>
      <c r="H66" s="45"/>
    </row>
    <row r="67" spans="1:235" s="24" customFormat="1" thickBot="1" x14ac:dyDescent="0.25">
      <c r="A67" s="26" t="s">
        <v>101</v>
      </c>
      <c r="B67" s="27">
        <f>SUM(B65:B66)</f>
        <v>35</v>
      </c>
      <c r="C67" s="922">
        <f>SUM(D67:H67)</f>
        <v>0</v>
      </c>
      <c r="D67" s="46"/>
      <c r="E67" s="46"/>
      <c r="F67" s="46"/>
      <c r="G67" s="46"/>
      <c r="H67" s="47"/>
    </row>
    <row r="68" spans="1:235" x14ac:dyDescent="0.2">
      <c r="A68" s="1328"/>
      <c r="B68" s="1328"/>
      <c r="C68" s="20"/>
      <c r="D68" s="1329"/>
      <c r="E68" s="1329"/>
      <c r="F68" s="1329"/>
      <c r="G68" s="50"/>
      <c r="H68" s="50"/>
    </row>
    <row r="69" spans="1:235" x14ac:dyDescent="0.2">
      <c r="A69" s="21"/>
      <c r="B69" s="21"/>
      <c r="C69" s="22"/>
      <c r="D69" s="49"/>
      <c r="E69" s="49"/>
      <c r="F69" s="49"/>
      <c r="G69" s="50"/>
      <c r="H69" s="50"/>
    </row>
    <row r="70" spans="1:235" ht="31.5" customHeight="1" thickBot="1" x14ac:dyDescent="0.25">
      <c r="A70" s="1325" t="s">
        <v>243</v>
      </c>
      <c r="B70" s="1325"/>
      <c r="C70" s="1325"/>
      <c r="D70" s="49"/>
      <c r="E70" s="52" t="s">
        <v>397</v>
      </c>
      <c r="F70" s="6">
        <f>+COUNT(#REF!)</f>
        <v>0</v>
      </c>
      <c r="G70" s="1324"/>
      <c r="H70" s="1324"/>
    </row>
    <row r="71" spans="1:235" s="24" customFormat="1" ht="11.25" x14ac:dyDescent="0.2">
      <c r="A71" s="66" t="s">
        <v>398</v>
      </c>
      <c r="B71" s="239" t="s">
        <v>96</v>
      </c>
      <c r="C71" s="67" t="s">
        <v>244</v>
      </c>
      <c r="D71" s="124" t="s">
        <v>97</v>
      </c>
      <c r="E71" s="125" t="s">
        <v>98</v>
      </c>
      <c r="F71" s="125" t="s">
        <v>99</v>
      </c>
      <c r="G71" s="125" t="s">
        <v>100</v>
      </c>
      <c r="H71" s="126" t="s">
        <v>302</v>
      </c>
    </row>
    <row r="72" spans="1:235" s="1039" customFormat="1" ht="56.25" x14ac:dyDescent="0.2">
      <c r="A72" s="917" t="s">
        <v>3785</v>
      </c>
      <c r="B72" s="914">
        <v>23</v>
      </c>
      <c r="C72" s="917" t="s">
        <v>3786</v>
      </c>
      <c r="D72" s="915"/>
      <c r="E72" s="916"/>
      <c r="F72" s="916"/>
      <c r="G72" s="916"/>
      <c r="H72" s="915"/>
      <c r="I72" s="343"/>
      <c r="J72" s="343"/>
      <c r="K72" s="343"/>
      <c r="L72" s="343"/>
      <c r="M72" s="343"/>
      <c r="N72" s="343"/>
      <c r="O72" s="343"/>
      <c r="P72" s="343"/>
      <c r="Q72" s="343"/>
      <c r="R72" s="343"/>
      <c r="S72" s="343"/>
      <c r="T72" s="343"/>
      <c r="U72" s="343"/>
      <c r="V72" s="343"/>
      <c r="W72" s="343"/>
      <c r="X72" s="343"/>
      <c r="Y72" s="343"/>
      <c r="Z72" s="343"/>
      <c r="AA72" s="343"/>
      <c r="AB72" s="343"/>
      <c r="AC72" s="343"/>
      <c r="AD72" s="343"/>
      <c r="AE72" s="343"/>
      <c r="AF72" s="343"/>
      <c r="AG72" s="343"/>
      <c r="AH72" s="343"/>
      <c r="AI72" s="343"/>
      <c r="AJ72" s="343"/>
      <c r="AK72" s="343"/>
      <c r="AL72" s="343"/>
      <c r="AM72" s="343"/>
      <c r="AN72" s="343"/>
      <c r="AO72" s="343"/>
      <c r="AP72" s="343"/>
      <c r="AQ72" s="343"/>
      <c r="AR72" s="343"/>
      <c r="AS72" s="343"/>
      <c r="AT72" s="343"/>
      <c r="AU72" s="343"/>
      <c r="AV72" s="343"/>
      <c r="AW72" s="343"/>
      <c r="AX72" s="343"/>
      <c r="AY72" s="343"/>
      <c r="AZ72" s="343"/>
      <c r="BA72" s="343"/>
      <c r="BB72" s="343"/>
      <c r="BC72" s="343"/>
      <c r="BD72" s="343"/>
      <c r="BE72" s="343"/>
      <c r="BF72" s="343"/>
      <c r="BG72" s="343"/>
      <c r="BH72" s="343"/>
      <c r="BI72" s="343"/>
      <c r="BJ72" s="343"/>
      <c r="BK72" s="343"/>
      <c r="BL72" s="343"/>
      <c r="BM72" s="343"/>
      <c r="BN72" s="343"/>
      <c r="BO72" s="343"/>
      <c r="BP72" s="343"/>
      <c r="BQ72" s="343"/>
      <c r="BR72" s="343"/>
      <c r="BS72" s="343"/>
      <c r="BT72" s="343"/>
      <c r="BU72" s="343"/>
      <c r="BV72" s="343"/>
      <c r="BW72" s="343"/>
      <c r="BX72" s="343"/>
      <c r="BY72" s="343"/>
      <c r="BZ72" s="343"/>
      <c r="CA72" s="343"/>
      <c r="CB72" s="343"/>
      <c r="CC72" s="343"/>
      <c r="CD72" s="343"/>
      <c r="CE72" s="343"/>
      <c r="CF72" s="343"/>
      <c r="CG72" s="343"/>
      <c r="CH72" s="343"/>
      <c r="CI72" s="343"/>
      <c r="CJ72" s="343"/>
      <c r="CK72" s="343"/>
      <c r="CL72" s="343"/>
      <c r="CM72" s="343"/>
      <c r="CN72" s="343"/>
      <c r="CO72" s="343"/>
      <c r="CP72" s="343"/>
      <c r="CQ72" s="343"/>
      <c r="CR72" s="343"/>
      <c r="CS72" s="343"/>
      <c r="CT72" s="343"/>
      <c r="CU72" s="343"/>
      <c r="CV72" s="343"/>
      <c r="CW72" s="343"/>
      <c r="CX72" s="343"/>
      <c r="CY72" s="343"/>
      <c r="CZ72" s="343"/>
      <c r="DA72" s="343"/>
      <c r="DB72" s="343"/>
      <c r="DC72" s="343"/>
      <c r="DD72" s="343"/>
      <c r="DE72" s="343"/>
      <c r="DF72" s="343"/>
      <c r="DG72" s="343"/>
      <c r="DH72" s="343"/>
      <c r="DI72" s="343"/>
      <c r="DJ72" s="343"/>
      <c r="DK72" s="343"/>
      <c r="DL72" s="343"/>
      <c r="DM72" s="343"/>
      <c r="DN72" s="343"/>
      <c r="DO72" s="343"/>
      <c r="DP72" s="343"/>
      <c r="DQ72" s="343"/>
      <c r="DR72" s="343"/>
      <c r="DS72" s="343"/>
      <c r="DT72" s="343"/>
      <c r="DU72" s="343"/>
      <c r="DV72" s="343"/>
      <c r="DW72" s="343"/>
      <c r="DX72" s="343"/>
      <c r="DY72" s="343"/>
      <c r="DZ72" s="343"/>
      <c r="EA72" s="343"/>
      <c r="EB72" s="343"/>
      <c r="EC72" s="343"/>
      <c r="ED72" s="343"/>
      <c r="EE72" s="343"/>
      <c r="EF72" s="343"/>
      <c r="EG72" s="343"/>
      <c r="EH72" s="343"/>
      <c r="EI72" s="343"/>
      <c r="EJ72" s="343"/>
      <c r="EK72" s="343"/>
      <c r="EL72" s="343"/>
      <c r="EM72" s="343"/>
      <c r="EN72" s="343"/>
      <c r="EO72" s="343"/>
      <c r="EP72" s="343"/>
      <c r="EQ72" s="343"/>
      <c r="ER72" s="343"/>
      <c r="ES72" s="343"/>
      <c r="ET72" s="343"/>
      <c r="EU72" s="343"/>
      <c r="EV72" s="343"/>
      <c r="EW72" s="343"/>
      <c r="EX72" s="343"/>
      <c r="EY72" s="343"/>
      <c r="EZ72" s="343"/>
      <c r="FA72" s="343"/>
      <c r="FB72" s="343"/>
      <c r="FC72" s="343"/>
      <c r="FD72" s="343"/>
      <c r="FE72" s="343"/>
      <c r="FF72" s="343"/>
      <c r="FG72" s="343"/>
      <c r="FH72" s="343"/>
      <c r="FI72" s="343"/>
      <c r="FJ72" s="343"/>
      <c r="FK72" s="343"/>
      <c r="FL72" s="343"/>
      <c r="FM72" s="343"/>
      <c r="FN72" s="343"/>
      <c r="FO72" s="343"/>
      <c r="FP72" s="343"/>
      <c r="FQ72" s="343"/>
      <c r="FR72" s="343"/>
      <c r="FS72" s="343"/>
      <c r="FT72" s="343"/>
      <c r="FU72" s="343"/>
      <c r="FV72" s="343"/>
      <c r="FW72" s="343"/>
      <c r="FX72" s="343"/>
      <c r="FY72" s="343"/>
      <c r="FZ72" s="343"/>
      <c r="GA72" s="343"/>
      <c r="GB72" s="343"/>
      <c r="GC72" s="343"/>
      <c r="GD72" s="343"/>
      <c r="GE72" s="343"/>
      <c r="GF72" s="343"/>
      <c r="GG72" s="343"/>
      <c r="GH72" s="343"/>
      <c r="GI72" s="343"/>
      <c r="GJ72" s="343"/>
      <c r="GK72" s="343"/>
      <c r="GL72" s="343"/>
      <c r="GM72" s="343"/>
      <c r="GN72" s="343"/>
      <c r="GO72" s="343"/>
      <c r="GP72" s="343"/>
      <c r="GQ72" s="343"/>
      <c r="GR72" s="343"/>
      <c r="GS72" s="343"/>
      <c r="GT72" s="343"/>
      <c r="GU72" s="343"/>
      <c r="GV72" s="343"/>
      <c r="GW72" s="343"/>
      <c r="GX72" s="343"/>
      <c r="GY72" s="343"/>
      <c r="GZ72" s="343"/>
      <c r="HA72" s="343"/>
      <c r="HB72" s="343"/>
      <c r="HC72" s="343"/>
      <c r="HD72" s="343"/>
      <c r="HE72" s="343"/>
      <c r="HF72" s="343"/>
      <c r="HG72" s="343"/>
      <c r="HH72" s="343"/>
      <c r="HI72" s="343"/>
      <c r="HJ72" s="343"/>
      <c r="HK72" s="343"/>
      <c r="HL72" s="343"/>
      <c r="HM72" s="343"/>
      <c r="HN72" s="343"/>
      <c r="HO72" s="343"/>
      <c r="HP72" s="343"/>
      <c r="HQ72" s="343"/>
      <c r="HR72" s="343"/>
      <c r="HS72" s="343"/>
      <c r="HT72" s="343"/>
      <c r="HU72" s="343"/>
      <c r="HV72" s="343"/>
      <c r="HW72" s="343"/>
      <c r="HX72" s="343"/>
      <c r="HY72" s="343"/>
      <c r="HZ72" s="343"/>
      <c r="IA72" s="1176"/>
    </row>
    <row r="73" spans="1:235" s="343" customFormat="1" ht="45" x14ac:dyDescent="0.2">
      <c r="A73" s="1173" t="s">
        <v>3787</v>
      </c>
      <c r="B73" s="1174">
        <v>66</v>
      </c>
      <c r="C73" s="1173" t="s">
        <v>3788</v>
      </c>
      <c r="D73" s="1175"/>
      <c r="E73" s="1091"/>
      <c r="F73" s="1091"/>
      <c r="G73" s="1091"/>
      <c r="H73" s="1175"/>
    </row>
    <row r="74" spans="1:235" s="343" customFormat="1" ht="56.25" x14ac:dyDescent="0.2">
      <c r="A74" s="1173" t="s">
        <v>3789</v>
      </c>
      <c r="B74" s="1174">
        <v>53</v>
      </c>
      <c r="C74" s="1173" t="s">
        <v>3790</v>
      </c>
      <c r="D74" s="1175"/>
      <c r="E74" s="1091"/>
      <c r="F74" s="1091"/>
      <c r="G74" s="1091"/>
      <c r="H74" s="1175"/>
    </row>
    <row r="75" spans="1:235" s="343" customFormat="1" ht="56.25" x14ac:dyDescent="0.2">
      <c r="A75" s="1173" t="s">
        <v>3791</v>
      </c>
      <c r="B75" s="1174">
        <v>34</v>
      </c>
      <c r="C75" s="1173" t="s">
        <v>3792</v>
      </c>
      <c r="D75" s="1175"/>
      <c r="E75" s="1091"/>
      <c r="F75" s="1091"/>
      <c r="G75" s="1091"/>
      <c r="H75" s="1175"/>
    </row>
    <row r="76" spans="1:235" s="343" customFormat="1" ht="22.5" x14ac:dyDescent="0.2">
      <c r="A76" s="1173" t="s">
        <v>3793</v>
      </c>
      <c r="B76" s="1174">
        <v>17</v>
      </c>
      <c r="C76" s="1173" t="s">
        <v>3794</v>
      </c>
      <c r="D76" s="1175"/>
      <c r="E76" s="1091"/>
      <c r="F76" s="1091"/>
      <c r="G76" s="1091"/>
      <c r="H76" s="1175"/>
    </row>
    <row r="77" spans="1:235" s="343" customFormat="1" ht="33.75" x14ac:dyDescent="0.2">
      <c r="A77" s="1173" t="s">
        <v>3795</v>
      </c>
      <c r="B77" s="1174"/>
      <c r="C77" s="1173" t="s">
        <v>3796</v>
      </c>
      <c r="D77" s="1175"/>
      <c r="E77" s="1091"/>
      <c r="F77" s="1091"/>
      <c r="G77" s="1091"/>
      <c r="H77" s="1175"/>
    </row>
    <row r="78" spans="1:235" s="24" customFormat="1" ht="12" x14ac:dyDescent="0.2">
      <c r="A78" s="911" t="s">
        <v>101</v>
      </c>
      <c r="B78" s="923" t="e">
        <f>SUM(#REF!)</f>
        <v>#REF!</v>
      </c>
      <c r="C78" s="924">
        <f>SUM(D78:H78)</f>
        <v>0</v>
      </c>
      <c r="D78" s="925"/>
      <c r="E78" s="925"/>
      <c r="F78" s="925"/>
      <c r="G78" s="925"/>
      <c r="H78" s="925"/>
    </row>
    <row r="79" spans="1:235" x14ac:dyDescent="0.2">
      <c r="A79" s="21"/>
      <c r="B79" s="21"/>
      <c r="C79" s="22"/>
      <c r="D79" s="11"/>
      <c r="E79" s="11"/>
      <c r="F79" s="11"/>
    </row>
    <row r="80" spans="1:235" x14ac:dyDescent="0.2">
      <c r="A80" s="1328"/>
      <c r="B80" s="1328"/>
      <c r="C80" s="22"/>
      <c r="D80" s="1333"/>
      <c r="E80" s="1333"/>
      <c r="F80" s="11"/>
    </row>
    <row r="81" spans="1:7" s="12" customFormat="1" ht="18" customHeight="1" x14ac:dyDescent="0.2">
      <c r="A81" s="1345" t="s">
        <v>311</v>
      </c>
      <c r="B81" s="1345"/>
      <c r="C81" s="1345"/>
      <c r="D81" s="1345"/>
      <c r="E81" s="1345"/>
      <c r="F81" s="1345"/>
    </row>
    <row r="82" spans="1:7" ht="25.5" customHeight="1" thickBot="1" x14ac:dyDescent="0.25">
      <c r="A82" s="1333" t="s">
        <v>312</v>
      </c>
      <c r="B82" s="1333"/>
      <c r="C82" s="1333"/>
      <c r="D82" s="1333"/>
      <c r="E82" s="1333"/>
      <c r="F82" s="1333"/>
      <c r="G82" s="14"/>
    </row>
    <row r="83" spans="1:7" s="33" customFormat="1" ht="11.25" x14ac:dyDescent="0.2">
      <c r="A83" s="1475" t="s">
        <v>313</v>
      </c>
      <c r="B83" s="1474"/>
      <c r="C83" s="128" t="s">
        <v>84</v>
      </c>
      <c r="D83" s="1474" t="s">
        <v>314</v>
      </c>
      <c r="E83" s="1474"/>
      <c r="F83" s="291" t="s">
        <v>315</v>
      </c>
    </row>
    <row r="84" spans="1:7" s="33" customFormat="1" ht="11.25" x14ac:dyDescent="0.2">
      <c r="A84" s="1351" t="s">
        <v>196</v>
      </c>
      <c r="B84" s="1351"/>
      <c r="C84" s="36" t="s">
        <v>962</v>
      </c>
      <c r="D84" s="1348" t="s">
        <v>1007</v>
      </c>
      <c r="E84" s="1348"/>
      <c r="F84" s="208"/>
    </row>
    <row r="85" spans="1:7" s="33" customFormat="1" ht="11.25" x14ac:dyDescent="0.2">
      <c r="A85" s="1351" t="s">
        <v>218</v>
      </c>
      <c r="B85" s="1351"/>
      <c r="C85" s="36" t="s">
        <v>395</v>
      </c>
      <c r="D85" s="1348" t="s">
        <v>91</v>
      </c>
      <c r="E85" s="1348"/>
      <c r="F85" s="209"/>
    </row>
    <row r="86" spans="1:7" s="33" customFormat="1" ht="11.25" x14ac:dyDescent="0.2">
      <c r="A86" s="242"/>
      <c r="B86" s="242"/>
      <c r="C86" s="36"/>
      <c r="D86" s="37"/>
      <c r="E86" s="37"/>
      <c r="F86" s="37"/>
    </row>
    <row r="87" spans="1:7" x14ac:dyDescent="0.2">
      <c r="A87" s="1328"/>
      <c r="B87" s="1328"/>
      <c r="C87" s="22"/>
      <c r="D87" s="1333"/>
      <c r="E87" s="1333"/>
      <c r="F87" s="11"/>
    </row>
    <row r="88" spans="1:7" s="12" customFormat="1" ht="18" customHeight="1" x14ac:dyDescent="0.2">
      <c r="A88" s="1345" t="s">
        <v>248</v>
      </c>
      <c r="B88" s="1345"/>
      <c r="C88" s="1345"/>
      <c r="D88" s="1345"/>
      <c r="E88" s="1345"/>
      <c r="F88" s="1345"/>
    </row>
    <row r="89" spans="1:7" ht="27" customHeight="1" thickBot="1" x14ac:dyDescent="0.25">
      <c r="A89" s="1344" t="s">
        <v>249</v>
      </c>
      <c r="B89" s="1344"/>
      <c r="C89" s="1344"/>
      <c r="D89" s="1344"/>
      <c r="E89" s="1344"/>
      <c r="F89" s="1344"/>
      <c r="G89" s="14"/>
    </row>
    <row r="90" spans="1:7" s="33" customFormat="1" ht="12" thickBot="1" x14ac:dyDescent="0.25">
      <c r="A90" s="1346" t="s">
        <v>313</v>
      </c>
      <c r="B90" s="1347"/>
      <c r="C90" s="31" t="s">
        <v>84</v>
      </c>
      <c r="D90" s="1347" t="s">
        <v>314</v>
      </c>
      <c r="E90" s="1347"/>
      <c r="F90" s="32" t="s">
        <v>315</v>
      </c>
    </row>
    <row r="91" spans="1:7" s="33" customFormat="1" ht="11.25" x14ac:dyDescent="0.2">
      <c r="A91" s="1349" t="s">
        <v>298</v>
      </c>
      <c r="B91" s="1349"/>
      <c r="C91" s="34"/>
      <c r="D91" s="1350"/>
      <c r="E91" s="1350"/>
      <c r="F91" s="35"/>
    </row>
    <row r="92" spans="1:7" s="33" customFormat="1" ht="11.25" x14ac:dyDescent="0.2">
      <c r="A92" s="1351"/>
      <c r="B92" s="1351"/>
      <c r="C92" s="36"/>
      <c r="D92" s="1348"/>
      <c r="E92" s="1348"/>
      <c r="F92" s="37"/>
    </row>
    <row r="93" spans="1:7" x14ac:dyDescent="0.2">
      <c r="A93" s="1328"/>
      <c r="B93" s="1328"/>
      <c r="C93" s="22"/>
      <c r="D93" s="1333"/>
      <c r="E93" s="1333"/>
      <c r="F93" s="11"/>
    </row>
  </sheetData>
  <customSheetViews>
    <customSheetView guid="{BF975151-0CB7-467A-A5F2-74C18B2B8DD8}" showGridLines="0">
      <pane ySplit="1" topLeftCell="A20" activePane="bottomLeft" state="frozenSplit"/>
      <selection pane="bottomLeft" activeCell="E32" sqref="E32:E40"/>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50" activePane="bottomLeft" state="frozenSplit"/>
      <selection pane="bottomLeft" activeCell="A76" sqref="A76:B76"/>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50" activePane="bottomLeft" state="frozenSplit"/>
      <selection pane="bottomLeft" activeCell="A76" sqref="A76:B76"/>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A76" sqref="A76:B76"/>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68" activePane="bottomLeft" state="frozenSplit"/>
      <selection pane="bottomLeft" activeCell="F80" sqref="F80"/>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activeCell="A33" sqref="A33:F33"/>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topLeftCell="D1">
      <pane ySplit="1" topLeftCell="A8"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65" activePane="bottomLeft" state="frozenSplit"/>
      <selection pane="bottomLeft" activeCell="A12" sqref="A12:E33"/>
      <pageMargins left="0.75" right="0.75" top="1" bottom="1" header="0.5" footer="0.5"/>
      <pageSetup paperSize="9" orientation="portrait" r:id="rId8"/>
      <headerFooter alignWithMargins="0"/>
    </customSheetView>
    <customSheetView guid="{452B1860-8BEA-4644-8165-33AC0A7FD1C4}" showPageBreaks="1" showGridLines="0" showRuler="0">
      <pane ySplit="1" topLeftCell="A17" activePane="bottomLeft" state="frozenSplit"/>
      <selection pane="bottomLeft" activeCell="A25" sqref="A25:F25"/>
      <pageMargins left="0.75" right="0.75" top="1" bottom="1" header="0.5" footer="0.5"/>
      <pageSetup paperSize="9" orientation="portrait" r:id="rId9"/>
      <headerFooter alignWithMargins="0"/>
    </customSheetView>
    <customSheetView guid="{7450E9D2-FBF1-4E1F-8B18-439DF582C3A7}" showGridLines="0" showRuler="0">
      <pane ySplit="1" topLeftCell="A8" activePane="bottomLeft" state="frozenSplit"/>
      <selection pane="bottomLeft" activeCell="A13" sqref="A13:IV20"/>
      <pageMargins left="0.75" right="0.75" top="1" bottom="1" header="0.5" footer="0.5"/>
      <pageSetup paperSize="9" orientation="portrait" r:id="rId10"/>
      <headerFooter alignWithMargins="0"/>
    </customSheetView>
    <customSheetView guid="{09EAE293-7C7B-462B-8579-3BA9A2F22499}" showPageBreaks="1" showGridLines="0" showRuler="0">
      <pane ySplit="1" topLeftCell="A8" activePane="bottomLeft" state="frozenSplit"/>
      <selection pane="bottomLeft" activeCell="A23" sqref="A23:IV28"/>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3" sqref="A23:IV23"/>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50" activePane="bottomLeft" state="frozenSplit"/>
      <selection pane="bottomLeft" activeCell="A76" sqref="A76:B76"/>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50" activePane="bottomLeft" state="frozenSplit"/>
      <selection pane="bottomLeft" activeCell="A76" sqref="A76:B76"/>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50" activePane="bottomLeft" state="frozenSplit"/>
      <selection pane="bottomLeft" activeCell="A76" sqref="A76:B76"/>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89" activePane="bottomLeft" state="frozenSplit"/>
      <selection pane="bottomLeft" activeCell="D97" sqref="D97:E97"/>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F21" sqref="F2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89" activePane="bottomLeft" state="frozenSplit"/>
      <selection pane="bottomLeft" activeCell="D97" sqref="D97:E97"/>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0" activePane="bottomLeft" state="frozenSplit"/>
      <selection pane="bottomLeft" activeCell="E32" sqref="E32:E40"/>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89" activePane="bottomLeft" state="frozenSplit"/>
      <selection pane="bottomLeft" activeCell="D97" sqref="D97:E97"/>
      <pageMargins left="0.25" right="0.25" top="0.25" bottom="0.25" header="0.5" footer="0.5"/>
      <pageSetup paperSize="9" orientation="portrait" r:id="rId20"/>
      <headerFooter alignWithMargins="0">
        <oddFooter>&amp;L&amp;C&amp;R</oddFooter>
      </headerFooter>
    </customSheetView>
  </customSheetViews>
  <mergeCells count="57">
    <mergeCell ref="A62:B62"/>
    <mergeCell ref="A70:C70"/>
    <mergeCell ref="D62:E62"/>
    <mergeCell ref="D68:F68"/>
    <mergeCell ref="A93:B93"/>
    <mergeCell ref="D93:E93"/>
    <mergeCell ref="A89:F89"/>
    <mergeCell ref="A88:F88"/>
    <mergeCell ref="A90:B90"/>
    <mergeCell ref="D90:E90"/>
    <mergeCell ref="D92:E92"/>
    <mergeCell ref="A91:B91"/>
    <mergeCell ref="D91:E91"/>
    <mergeCell ref="A92:B92"/>
    <mergeCell ref="A87:B87"/>
    <mergeCell ref="A83:B83"/>
    <mergeCell ref="D26:E26"/>
    <mergeCell ref="A28:F28"/>
    <mergeCell ref="A81:F81"/>
    <mergeCell ref="G12:H12"/>
    <mergeCell ref="A25:F25"/>
    <mergeCell ref="G25:H25"/>
    <mergeCell ref="A12:F12"/>
    <mergeCell ref="A20:F20"/>
    <mergeCell ref="G20:H20"/>
    <mergeCell ref="A80:B80"/>
    <mergeCell ref="G70:H70"/>
    <mergeCell ref="A63:C63"/>
    <mergeCell ref="G29:H29"/>
    <mergeCell ref="A30:F30"/>
    <mergeCell ref="A29:C29"/>
    <mergeCell ref="G63:H63"/>
    <mergeCell ref="D83:E83"/>
    <mergeCell ref="D80:E80"/>
    <mergeCell ref="A68:B68"/>
    <mergeCell ref="A82:F82"/>
    <mergeCell ref="D87:E87"/>
    <mergeCell ref="A84:B84"/>
    <mergeCell ref="D84:E84"/>
    <mergeCell ref="A85:B85"/>
    <mergeCell ref="D85:E85"/>
    <mergeCell ref="C1:F1"/>
    <mergeCell ref="C11:F11"/>
    <mergeCell ref="A27:B27"/>
    <mergeCell ref="D27:E27"/>
    <mergeCell ref="A8:B8"/>
    <mergeCell ref="D8:E8"/>
    <mergeCell ref="A10:F10"/>
    <mergeCell ref="C5:F5"/>
    <mergeCell ref="A6:B6"/>
    <mergeCell ref="D6:E6"/>
    <mergeCell ref="A3:B3"/>
    <mergeCell ref="C3:F3"/>
    <mergeCell ref="A4:B4"/>
    <mergeCell ref="C4:F4"/>
    <mergeCell ref="A5:B5"/>
    <mergeCell ref="A26:B26"/>
  </mergeCells>
  <phoneticPr fontId="42" type="noConversion"/>
  <hyperlinks>
    <hyperlink ref="A41" r:id="rId21" display="https://www.iec.ch/dyn/www/f?p=103:38:401153155321561::::FSP_ORG_ID,FSP_APEX_PAGE,FSP_PROJECT_ID:1238,23,106013" xr:uid="{2F074CCA-6D0C-4F57-84E0-34B581F2C989}"/>
    <hyperlink ref="A42" r:id="rId22" display="https://www.iec.ch/dyn/www/f?p=103:38:401153155321561::::FSP_ORG_ID,FSP_APEX_PAGE,FSP_PROJECT_ID:1238,23,106014" xr:uid="{DD2412E3-4CBF-4589-ABBF-AD81DF5791C4}"/>
    <hyperlink ref="A43" r:id="rId23" display="https://www.iec.ch/dyn/www/f?p=103:38:401153155321561::::FSP_ORG_ID,FSP_APEX_PAGE,FSP_PROJECT_ID:1238,23,124912" xr:uid="{9D8CA3C2-C9D5-434A-BA3A-49DC07DDFB40}"/>
    <hyperlink ref="A44" r:id="rId24" display="https://www.iec.ch/dyn/www/f?p=103:38:401153155321561::::FSP_ORG_ID,FSP_APEX_PAGE,FSP_PROJECT_ID:1238,23,101076" xr:uid="{1F472D4F-969A-4100-AD64-C2FF6A4FC0B9}"/>
    <hyperlink ref="A45" r:id="rId25" display="https://www.iec.ch/dyn/www/f?p=103:38:401153155321561::::FSP_ORG_ID,FSP_APEX_PAGE,FSP_PROJECT_ID:1238,23,101077" xr:uid="{558929C6-81E3-4C11-817D-7788752DDC8C}"/>
    <hyperlink ref="A46" r:id="rId26" display="https://www.iec.ch/dyn/www/f?p=103:38:401153155321561::::FSP_ORG_ID,FSP_APEX_PAGE,FSP_PROJECT_ID:1238,23,101078" xr:uid="{5594931A-7BB3-4B5F-8F80-716DA7D23229}"/>
    <hyperlink ref="A47" r:id="rId27" display="https://www.iec.ch/dyn/www/f?p=103:38:401153155321561::::FSP_ORG_ID,FSP_APEX_PAGE,FSP_PROJECT_ID:1238,23,119192" xr:uid="{B91121FF-510E-4E1A-A380-95C157A0A30A}"/>
    <hyperlink ref="A48" r:id="rId28" display="https://www.iec.ch/dyn/www/f?p=103:38:401153155321561::::FSP_ORG_ID,FSP_APEX_PAGE,FSP_PROJECT_ID:1238,23,124913" xr:uid="{94D28B72-A1C6-4BE8-B69D-783A14281778}"/>
    <hyperlink ref="A49" r:id="rId29" display="https://www.iec.ch/dyn/www/f?p=103:38:401153155321561::::FSP_ORG_ID,FSP_APEX_PAGE,FSP_PROJECT_ID:1238,23,119157" xr:uid="{5D9B7459-9BCD-4F31-8BE3-B7083CB1CFB7}"/>
    <hyperlink ref="A50" r:id="rId30" display="https://www.iec.ch/dyn/www/f?p=103:38:401153155321561::::FSP_ORG_ID,FSP_APEX_PAGE,FSP_PROJECT_ID:1238,23,102741" xr:uid="{688D1A9D-E69F-41B1-A7EB-3C51FA276A76}"/>
    <hyperlink ref="A51" r:id="rId31" display="https://www.iec.ch/dyn/www/f?p=103:38:401153155321561::::FSP_ORG_ID,FSP_APEX_PAGE,FSP_PROJECT_ID:1238,23,21679" xr:uid="{E9FEEC48-22F9-46B3-9680-7760C60BA3ED}"/>
    <hyperlink ref="A52" r:id="rId32" display="https://www.iec.ch/dyn/www/f?p=103:38:401153155321561::::FSP_ORG_ID,FSP_APEX_PAGE,FSP_PROJECT_ID:1238,23,106010" xr:uid="{8BDB4A2B-C953-4A45-8128-4A715A296935}"/>
    <hyperlink ref="A53" r:id="rId33" display="https://www.iec.ch/dyn/www/f?p=103:38:401153155321561::::FSP_ORG_ID,FSP_APEX_PAGE,FSP_PROJECT_ID:1238,23,123212" xr:uid="{3EF4E801-2E88-4E08-8A62-CF36A9EB6622}"/>
    <hyperlink ref="A54" r:id="rId34" display="https://www.iec.ch/dyn/www/f?p=103:38:401153155321561::::FSP_ORG_ID,FSP_APEX_PAGE,FSP_PROJECT_ID:1347,23,129512" xr:uid="{D6547C00-449A-419B-8585-8485B42D6F39}"/>
    <hyperlink ref="A55" r:id="rId35" display="https://www.iec.ch/dyn/www/f?p=103:38:401153155321561::::FSP_ORG_ID,FSP_APEX_PAGE,FSP_PROJECT_ID:1347,23,120552" xr:uid="{FE8CC194-4181-40B4-A141-2F7731486AB3}"/>
    <hyperlink ref="A56" r:id="rId36" display="https://www.iec.ch/dyn/www/f?p=103:38:401153155321561::::FSP_ORG_ID,FSP_APEX_PAGE,FSP_PROJECT_ID:1347,23,116453" xr:uid="{E76A858E-1FFD-4775-AA5F-DB9380E2BD24}"/>
    <hyperlink ref="A57" r:id="rId37" display="https://www.iec.ch/dyn/www/f?p=103:38:401153155321561::::FSP_ORG_ID,FSP_APEX_PAGE,FSP_PROJECT_ID:1347,23,120772" xr:uid="{61C3BB61-F822-4B3F-A3B3-A1BC47A7CC49}"/>
    <hyperlink ref="A58" r:id="rId38" display="https://www.iec.ch/dyn/www/f?p=103:38:401153155321561::::FSP_ORG_ID,FSP_APEX_PAGE,FSP_PROJECT_ID:1347,23,116454" xr:uid="{C2153DF2-FEE7-48A5-8818-A8B9F5040FFF}"/>
    <hyperlink ref="A59" r:id="rId39" display="https://www.iec.ch/dyn/www/f?p=103:38:401153155321561::::FSP_ORG_ID,FSP_APEX_PAGE,FSP_PROJECT_ID:1347,23,102808" xr:uid="{DDACCCAD-B161-4C4E-9E5C-200C06B44AD2}"/>
    <hyperlink ref="A60" r:id="rId40" display="https://www.iec.ch/dyn/www/f?p=103:38:401153155321561::::FSP_ORG_ID,FSP_APEX_PAGE,FSP_PROJECT_ID:1347,23,112252" xr:uid="{7247828C-236B-4755-B1C9-17C212AAE5EF}"/>
  </hyperlinks>
  <pageMargins left="0.25" right="0.25" top="0.25" bottom="0.25" header="0.5" footer="0.5"/>
  <pageSetup paperSize="9" orientation="portrait" r:id="rId41"/>
  <headerFooter alignWithMargins="0">
    <oddFooter>&amp;L&amp;C&amp;R</oddFooter>
  </headerFooter>
  <drawing r:id="rId4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I85"/>
  <sheetViews>
    <sheetView showGridLines="0" workbookViewId="0">
      <pane ySplit="1" topLeftCell="A2" activePane="bottomLeft" state="frozenSplit"/>
      <selection pane="bottomLeft" activeCell="C3" sqref="C3:F3"/>
    </sheetView>
  </sheetViews>
  <sheetFormatPr defaultColWidth="9.140625" defaultRowHeight="12.75" x14ac:dyDescent="0.2"/>
  <cols>
    <col min="1" max="1" width="24.5703125" style="2" customWidth="1"/>
    <col min="2" max="2" width="11.42578125" style="2" bestFit="1" customWidth="1"/>
    <col min="3" max="3" width="39.140625" style="2" customWidth="1"/>
    <col min="4" max="4" width="11.85546875" style="2" bestFit="1" customWidth="1"/>
    <col min="5" max="5" width="16.5703125" style="2" bestFit="1" customWidth="1"/>
    <col min="6" max="8" width="11.5703125" style="2" customWidth="1"/>
    <col min="9" max="9" width="3.5703125" style="2" customWidth="1"/>
    <col min="10" max="16384" width="9.140625" style="2"/>
  </cols>
  <sheetData>
    <row r="1" spans="1:8" ht="27" customHeight="1" thickBot="1" x14ac:dyDescent="0.25">
      <c r="A1" s="94"/>
      <c r="B1" s="41"/>
      <c r="C1" s="1331" t="s">
        <v>602</v>
      </c>
      <c r="D1" s="1331"/>
      <c r="E1" s="1331"/>
      <c r="F1" s="1331"/>
      <c r="G1" s="94"/>
      <c r="H1" s="94"/>
    </row>
    <row r="2" spans="1:8" ht="13.5" thickBot="1" x14ac:dyDescent="0.25">
      <c r="A2" s="1328" t="s">
        <v>78</v>
      </c>
      <c r="B2" s="1328"/>
      <c r="C2" s="1336" t="s">
        <v>4301</v>
      </c>
      <c r="D2" s="1337"/>
      <c r="E2" s="1337"/>
      <c r="F2" s="1338"/>
      <c r="G2" s="94"/>
      <c r="H2" s="94"/>
    </row>
    <row r="3" spans="1:8" ht="16.350000000000001" customHeight="1" x14ac:dyDescent="0.2">
      <c r="A3" s="1328" t="s">
        <v>79</v>
      </c>
      <c r="B3" s="1328"/>
      <c r="C3" s="1333" t="s">
        <v>1552</v>
      </c>
      <c r="D3" s="1333"/>
      <c r="E3" s="1333"/>
      <c r="F3" s="1333"/>
      <c r="G3" s="94"/>
      <c r="H3" s="94"/>
    </row>
    <row r="4" spans="1:8" ht="16.350000000000001" customHeight="1" x14ac:dyDescent="0.2">
      <c r="A4" s="1328" t="s">
        <v>80</v>
      </c>
      <c r="B4" s="1328"/>
      <c r="C4" s="1333" t="s">
        <v>376</v>
      </c>
      <c r="D4" s="1333"/>
      <c r="E4" s="1333"/>
      <c r="F4" s="1333"/>
      <c r="G4" s="94"/>
      <c r="H4" s="94"/>
    </row>
    <row r="5" spans="1:8" x14ac:dyDescent="0.2">
      <c r="A5" s="1328" t="s">
        <v>81</v>
      </c>
      <c r="B5" s="1328"/>
      <c r="C5" s="89">
        <v>10</v>
      </c>
      <c r="D5" s="1333"/>
      <c r="E5" s="1333"/>
      <c r="F5" s="11"/>
      <c r="G5" s="94"/>
      <c r="H5" s="94"/>
    </row>
    <row r="6" spans="1:8" ht="24" x14ac:dyDescent="0.2">
      <c r="A6" s="21" t="s">
        <v>590</v>
      </c>
      <c r="B6" s="21"/>
      <c r="C6" s="22">
        <v>17</v>
      </c>
      <c r="D6" s="1333"/>
      <c r="E6" s="1333"/>
      <c r="F6" s="11"/>
      <c r="G6" s="94"/>
      <c r="H6" s="94"/>
    </row>
    <row r="7" spans="1:8" ht="18" customHeight="1" x14ac:dyDescent="0.2">
      <c r="A7" s="1328" t="s">
        <v>82</v>
      </c>
      <c r="B7" s="1328"/>
      <c r="C7" s="1328"/>
      <c r="D7" s="1328"/>
      <c r="E7" s="1328"/>
      <c r="F7" s="1328"/>
      <c r="G7" s="94"/>
      <c r="H7" s="94"/>
    </row>
    <row r="8" spans="1:8" s="6" customFormat="1" x14ac:dyDescent="0.2">
      <c r="A8" s="1" t="s">
        <v>299</v>
      </c>
      <c r="B8" s="1"/>
      <c r="C8" s="1426" t="s">
        <v>104</v>
      </c>
      <c r="D8" s="1327"/>
      <c r="E8" s="1327"/>
      <c r="F8" s="1327"/>
      <c r="G8" s="95"/>
      <c r="H8" s="95"/>
    </row>
    <row r="9" spans="1:8" s="6" customFormat="1" x14ac:dyDescent="0.2">
      <c r="A9" s="1"/>
      <c r="B9" s="1"/>
      <c r="C9" s="648"/>
      <c r="D9" s="64"/>
      <c r="E9" s="64"/>
      <c r="F9" s="64"/>
      <c r="G9" s="95"/>
      <c r="H9" s="95"/>
    </row>
    <row r="10" spans="1:8" ht="13.5" thickBot="1" x14ac:dyDescent="0.25">
      <c r="A10" s="1339" t="s">
        <v>300</v>
      </c>
      <c r="B10" s="1339"/>
      <c r="C10" s="1339"/>
      <c r="D10" s="1339"/>
      <c r="E10" s="1339"/>
      <c r="F10" s="1339"/>
      <c r="G10" s="1326"/>
      <c r="H10" s="1326"/>
    </row>
    <row r="11" spans="1:8" s="6" customFormat="1" ht="22.5" x14ac:dyDescent="0.2">
      <c r="A11" s="66" t="s">
        <v>301</v>
      </c>
      <c r="B11" s="67" t="s">
        <v>302</v>
      </c>
      <c r="C11" s="73" t="s">
        <v>254</v>
      </c>
      <c r="D11" s="73" t="s">
        <v>303</v>
      </c>
      <c r="E11" s="69" t="s">
        <v>255</v>
      </c>
      <c r="F11" s="56"/>
    </row>
    <row r="12" spans="1:8" ht="22.5" x14ac:dyDescent="0.2">
      <c r="A12" s="18" t="s">
        <v>283</v>
      </c>
      <c r="B12" s="18" t="s">
        <v>50</v>
      </c>
      <c r="C12" s="18" t="s">
        <v>404</v>
      </c>
      <c r="D12" s="18" t="s">
        <v>497</v>
      </c>
      <c r="E12" s="86" t="s">
        <v>159</v>
      </c>
      <c r="F12" s="63"/>
      <c r="G12" s="1326"/>
      <c r="H12" s="1326"/>
    </row>
    <row r="13" spans="1:8" s="6" customFormat="1" ht="22.5" x14ac:dyDescent="0.2">
      <c r="A13" s="18" t="s">
        <v>405</v>
      </c>
      <c r="B13" s="18" t="s">
        <v>409</v>
      </c>
      <c r="C13" s="18" t="s">
        <v>404</v>
      </c>
      <c r="D13" s="18" t="s">
        <v>497</v>
      </c>
      <c r="E13" s="86" t="s">
        <v>51</v>
      </c>
      <c r="F13" s="63"/>
      <c r="G13" s="1326"/>
      <c r="H13" s="1326"/>
    </row>
    <row r="14" spans="1:8" x14ac:dyDescent="0.2">
      <c r="A14" s="11"/>
      <c r="B14" s="24"/>
      <c r="C14" s="11"/>
      <c r="D14" s="11"/>
      <c r="E14" s="90"/>
      <c r="F14" s="11"/>
      <c r="G14" s="94"/>
      <c r="H14" s="94"/>
    </row>
    <row r="15" spans="1:8" x14ac:dyDescent="0.2">
      <c r="A15" s="9"/>
      <c r="B15" s="9"/>
      <c r="C15" s="9"/>
      <c r="D15" s="9"/>
      <c r="E15" s="9"/>
      <c r="F15" s="10"/>
      <c r="G15" s="94"/>
      <c r="H15" s="94"/>
    </row>
    <row r="16" spans="1:8" ht="13.5" thickBot="1" x14ac:dyDescent="0.25">
      <c r="A16" s="1339" t="s">
        <v>310</v>
      </c>
      <c r="B16" s="1339"/>
      <c r="C16" s="1339"/>
      <c r="D16" s="1339"/>
      <c r="E16" s="1339"/>
      <c r="F16" s="1339"/>
      <c r="G16" s="1326"/>
      <c r="H16" s="1326"/>
    </row>
    <row r="17" spans="1:9" s="6" customFormat="1" ht="13.5" thickBot="1" x14ac:dyDescent="0.25">
      <c r="A17" s="3" t="s">
        <v>301</v>
      </c>
      <c r="B17" s="4" t="s">
        <v>302</v>
      </c>
      <c r="C17" s="5" t="s">
        <v>254</v>
      </c>
      <c r="D17" s="56"/>
      <c r="E17" s="56"/>
      <c r="G17" s="102"/>
      <c r="H17" s="102"/>
      <c r="I17" s="102"/>
    </row>
    <row r="18" spans="1:9" s="8" customFormat="1" x14ac:dyDescent="0.2">
      <c r="A18" s="60"/>
      <c r="B18" s="81"/>
      <c r="C18" s="16"/>
      <c r="D18" s="62"/>
      <c r="E18" s="63"/>
      <c r="G18" s="102"/>
      <c r="H18" s="102"/>
      <c r="I18" s="102"/>
    </row>
    <row r="19" spans="1:9" s="8" customFormat="1" x14ac:dyDescent="0.2">
      <c r="A19" s="60"/>
      <c r="B19" s="81"/>
      <c r="C19" s="16"/>
      <c r="D19" s="62"/>
      <c r="E19" s="63"/>
      <c r="G19" s="102"/>
      <c r="H19" s="102"/>
      <c r="I19" s="102"/>
    </row>
    <row r="20" spans="1:9" s="8" customFormat="1" x14ac:dyDescent="0.2">
      <c r="A20" s="9"/>
      <c r="B20" s="9"/>
      <c r="C20" s="9"/>
      <c r="D20" s="9"/>
      <c r="E20" s="9"/>
      <c r="F20" s="10"/>
    </row>
    <row r="21" spans="1:9" s="6" customFormat="1" x14ac:dyDescent="0.2">
      <c r="A21" s="1327" t="s">
        <v>284</v>
      </c>
      <c r="B21" s="1327"/>
      <c r="C21" s="1327"/>
      <c r="D21" s="1327"/>
      <c r="E21" s="1327"/>
      <c r="F21" s="1327"/>
      <c r="G21" s="1326"/>
      <c r="H21" s="1326"/>
    </row>
    <row r="22" spans="1:9" x14ac:dyDescent="0.2">
      <c r="A22" s="1333"/>
      <c r="B22" s="1333"/>
      <c r="C22" s="11"/>
      <c r="D22" s="1333"/>
      <c r="E22" s="1333"/>
      <c r="F22" s="11"/>
    </row>
    <row r="23" spans="1:9" x14ac:dyDescent="0.2">
      <c r="A23" s="1333"/>
      <c r="B23" s="1333"/>
      <c r="C23" s="11"/>
      <c r="D23" s="1333"/>
      <c r="E23" s="1333"/>
      <c r="F23" s="11"/>
      <c r="G23" s="94"/>
      <c r="H23" s="94"/>
    </row>
    <row r="24" spans="1:9" s="12" customFormat="1" x14ac:dyDescent="0.2">
      <c r="A24" s="1345" t="s">
        <v>388</v>
      </c>
      <c r="B24" s="1345"/>
      <c r="C24" s="1345"/>
      <c r="D24" s="1345"/>
      <c r="E24" s="1345"/>
      <c r="F24" s="1345"/>
    </row>
    <row r="25" spans="1:9" x14ac:dyDescent="0.2">
      <c r="A25" s="1327" t="s">
        <v>389</v>
      </c>
      <c r="B25" s="1327"/>
      <c r="C25" s="1327"/>
      <c r="E25" s="13" t="s">
        <v>397</v>
      </c>
      <c r="F25" s="6">
        <f>COUNTA(Tabela7[Project])</f>
        <v>9</v>
      </c>
      <c r="G25" s="1326"/>
      <c r="H25" s="1326"/>
    </row>
    <row r="26" spans="1:9" x14ac:dyDescent="0.2">
      <c r="A26" s="1357" t="s">
        <v>4062</v>
      </c>
      <c r="B26" s="1357"/>
      <c r="C26" s="1357"/>
      <c r="D26" s="1357"/>
      <c r="E26" s="1357"/>
      <c r="F26" s="1357"/>
      <c r="G26" s="14"/>
    </row>
    <row r="27" spans="1:9" s="6" customFormat="1" x14ac:dyDescent="0.2">
      <c r="A27" s="995" t="s">
        <v>1292</v>
      </c>
      <c r="B27" s="997" t="s">
        <v>2155</v>
      </c>
      <c r="C27" s="995" t="s">
        <v>1293</v>
      </c>
      <c r="D27" s="995" t="s">
        <v>1294</v>
      </c>
      <c r="E27" s="995" t="s">
        <v>1295</v>
      </c>
      <c r="F27" s="56"/>
      <c r="G27" s="56"/>
      <c r="H27" s="56"/>
    </row>
    <row r="28" spans="1:9" ht="33.75" x14ac:dyDescent="0.2">
      <c r="A28" s="796" t="s">
        <v>4280</v>
      </c>
      <c r="B28" s="868" t="s">
        <v>1364</v>
      </c>
      <c r="C28" s="797" t="s">
        <v>4281</v>
      </c>
      <c r="D28" s="796" t="s">
        <v>1296</v>
      </c>
      <c r="E28" s="796" t="s">
        <v>4282</v>
      </c>
      <c r="F28" s="84"/>
      <c r="G28" s="7"/>
      <c r="H28" s="7"/>
    </row>
    <row r="29" spans="1:9" ht="22.5" x14ac:dyDescent="0.2">
      <c r="A29" s="796" t="s">
        <v>1680</v>
      </c>
      <c r="B29" s="868" t="s">
        <v>1364</v>
      </c>
      <c r="C29" s="797" t="s">
        <v>2160</v>
      </c>
      <c r="D29" s="796" t="s">
        <v>1296</v>
      </c>
      <c r="E29" s="796" t="s">
        <v>1861</v>
      </c>
      <c r="F29" s="84"/>
      <c r="G29" s="7"/>
      <c r="H29" s="7"/>
    </row>
    <row r="30" spans="1:9" ht="33.75" x14ac:dyDescent="0.2">
      <c r="A30" s="797" t="s">
        <v>4283</v>
      </c>
      <c r="B30" s="868" t="s">
        <v>1364</v>
      </c>
      <c r="C30" s="797" t="s">
        <v>4284</v>
      </c>
      <c r="D30" s="796" t="s">
        <v>1296</v>
      </c>
      <c r="E30" s="796" t="s">
        <v>2705</v>
      </c>
      <c r="F30" s="84"/>
      <c r="G30" s="7"/>
      <c r="H30" s="7"/>
    </row>
    <row r="31" spans="1:9" ht="33.75" x14ac:dyDescent="0.2">
      <c r="A31" s="796" t="s">
        <v>4285</v>
      </c>
      <c r="B31" s="868" t="s">
        <v>1364</v>
      </c>
      <c r="C31" s="797" t="s">
        <v>4286</v>
      </c>
      <c r="D31" s="796" t="s">
        <v>1296</v>
      </c>
      <c r="E31" s="796" t="s">
        <v>4287</v>
      </c>
      <c r="F31" s="84"/>
      <c r="G31" s="7"/>
      <c r="H31" s="7"/>
    </row>
    <row r="32" spans="1:9" ht="33.75" x14ac:dyDescent="0.2">
      <c r="A32" s="796" t="s">
        <v>4288</v>
      </c>
      <c r="B32" s="868" t="s">
        <v>1364</v>
      </c>
      <c r="C32" s="797" t="s">
        <v>4289</v>
      </c>
      <c r="D32" s="796" t="s">
        <v>1134</v>
      </c>
      <c r="E32" s="796" t="s">
        <v>2705</v>
      </c>
      <c r="F32" s="84"/>
      <c r="G32" s="7"/>
      <c r="H32" s="7"/>
    </row>
    <row r="33" spans="1:8" ht="22.5" x14ac:dyDescent="0.2">
      <c r="A33" s="927" t="s">
        <v>4290</v>
      </c>
      <c r="B33" s="868" t="s">
        <v>1364</v>
      </c>
      <c r="C33" s="928" t="s">
        <v>4291</v>
      </c>
      <c r="D33" s="927" t="s">
        <v>1296</v>
      </c>
      <c r="E33" s="927" t="s">
        <v>3951</v>
      </c>
      <c r="F33" s="84"/>
      <c r="G33" s="7"/>
      <c r="H33" s="7"/>
    </row>
    <row r="34" spans="1:8" ht="33.75" x14ac:dyDescent="0.2">
      <c r="A34" s="1203" t="s">
        <v>1681</v>
      </c>
      <c r="B34" s="868" t="s">
        <v>1364</v>
      </c>
      <c r="C34" s="1204" t="s">
        <v>4292</v>
      </c>
      <c r="D34" s="1203" t="s">
        <v>1296</v>
      </c>
      <c r="E34" s="1203" t="s">
        <v>1682</v>
      </c>
      <c r="F34" s="84"/>
      <c r="G34" s="7"/>
      <c r="H34" s="7"/>
    </row>
    <row r="35" spans="1:8" ht="33.75" x14ac:dyDescent="0.2">
      <c r="A35" s="1203" t="s">
        <v>4293</v>
      </c>
      <c r="B35" s="868" t="s">
        <v>1364</v>
      </c>
      <c r="C35" s="1204" t="s">
        <v>4294</v>
      </c>
      <c r="D35" s="1203" t="s">
        <v>1296</v>
      </c>
      <c r="E35" s="1203" t="s">
        <v>4287</v>
      </c>
      <c r="F35" s="84"/>
      <c r="G35" s="7"/>
      <c r="H35" s="7"/>
    </row>
    <row r="36" spans="1:8" ht="33.75" x14ac:dyDescent="0.2">
      <c r="A36" s="1202" t="s">
        <v>4295</v>
      </c>
      <c r="B36" s="868" t="s">
        <v>1364</v>
      </c>
      <c r="C36" s="1205" t="s">
        <v>4296</v>
      </c>
      <c r="D36" s="1202" t="s">
        <v>1296</v>
      </c>
      <c r="E36" s="1202" t="s">
        <v>3951</v>
      </c>
      <c r="F36" s="84"/>
      <c r="G36" s="7"/>
      <c r="H36" s="7"/>
    </row>
    <row r="37" spans="1:8" x14ac:dyDescent="0.2">
      <c r="A37" s="947"/>
      <c r="B37" s="929"/>
      <c r="C37" s="357"/>
      <c r="D37" s="947"/>
      <c r="E37" s="947"/>
      <c r="F37" s="84"/>
      <c r="G37" s="7"/>
      <c r="H37" s="7"/>
    </row>
    <row r="38" spans="1:8" x14ac:dyDescent="0.2">
      <c r="A38" s="1328"/>
      <c r="B38" s="1328"/>
      <c r="C38" s="22"/>
      <c r="D38" s="1333"/>
      <c r="E38" s="1333"/>
      <c r="F38" s="11"/>
    </row>
    <row r="39" spans="1:8" ht="13.5" thickBot="1" x14ac:dyDescent="0.25">
      <c r="A39" s="1325" t="s">
        <v>95</v>
      </c>
      <c r="B39" s="1325"/>
      <c r="C39" s="1325"/>
      <c r="D39" s="11"/>
      <c r="E39" s="13" t="s">
        <v>397</v>
      </c>
      <c r="F39" s="6">
        <f>+COUNT(B41:B43)</f>
        <v>0</v>
      </c>
      <c r="G39" s="14"/>
    </row>
    <row r="40" spans="1:8" s="23" customFormat="1" ht="12" thickBot="1" x14ac:dyDescent="0.25">
      <c r="A40" s="3" t="s">
        <v>398</v>
      </c>
      <c r="B40" s="15" t="s">
        <v>96</v>
      </c>
      <c r="C40" s="15" t="s">
        <v>83</v>
      </c>
      <c r="D40" s="42" t="s">
        <v>97</v>
      </c>
      <c r="E40" s="43" t="s">
        <v>98</v>
      </c>
      <c r="F40" s="43" t="s">
        <v>99</v>
      </c>
      <c r="G40" s="43" t="s">
        <v>100</v>
      </c>
      <c r="H40" s="44" t="s">
        <v>302</v>
      </c>
    </row>
    <row r="41" spans="1:8" s="24" customFormat="1" ht="11.25" x14ac:dyDescent="0.2">
      <c r="A41" s="16"/>
      <c r="B41" s="16"/>
      <c r="C41" s="16"/>
      <c r="D41" s="45"/>
      <c r="E41" s="45"/>
      <c r="F41" s="45"/>
      <c r="G41" s="45"/>
      <c r="H41" s="45"/>
    </row>
    <row r="42" spans="1:8" s="24" customFormat="1" ht="11.25" x14ac:dyDescent="0.2">
      <c r="A42" s="18"/>
      <c r="B42" s="18"/>
      <c r="C42" s="18"/>
      <c r="D42" s="45"/>
      <c r="E42" s="45"/>
      <c r="F42" s="45"/>
      <c r="G42" s="45"/>
      <c r="H42" s="45"/>
    </row>
    <row r="43" spans="1:8" s="24" customFormat="1" ht="12" thickBot="1" x14ac:dyDescent="0.25">
      <c r="A43" s="25"/>
      <c r="B43" s="25"/>
      <c r="C43" s="25"/>
      <c r="D43" s="45"/>
      <c r="E43" s="45"/>
      <c r="F43" s="45"/>
      <c r="G43" s="45"/>
      <c r="H43" s="45"/>
    </row>
    <row r="44" spans="1:8" s="24" customFormat="1" thickBot="1" x14ac:dyDescent="0.25">
      <c r="A44" s="26" t="s">
        <v>101</v>
      </c>
      <c r="B44" s="27">
        <f>SUM(B42:B43)</f>
        <v>0</v>
      </c>
      <c r="C44" s="55">
        <f>SUM(D44:H44)</f>
        <v>0</v>
      </c>
      <c r="D44" s="46"/>
      <c r="E44" s="46"/>
      <c r="F44" s="46"/>
      <c r="G44" s="46"/>
      <c r="H44" s="47"/>
    </row>
    <row r="45" spans="1:8" s="24" customFormat="1" ht="11.25" x14ac:dyDescent="0.2">
      <c r="A45" s="23"/>
      <c r="C45" s="23"/>
      <c r="D45" s="48"/>
      <c r="E45" s="48"/>
      <c r="F45" s="48"/>
      <c r="G45" s="48"/>
      <c r="H45" s="48"/>
    </row>
    <row r="46" spans="1:8" x14ac:dyDescent="0.2">
      <c r="A46" s="1328"/>
      <c r="B46" s="1328"/>
      <c r="C46" s="22"/>
      <c r="D46" s="1330"/>
      <c r="E46" s="1330"/>
      <c r="F46" s="49"/>
      <c r="G46" s="50"/>
      <c r="H46" s="50"/>
    </row>
    <row r="47" spans="1:8" ht="13.5" thickBot="1" x14ac:dyDescent="0.25">
      <c r="A47" s="1355" t="s">
        <v>73</v>
      </c>
      <c r="B47" s="1355"/>
      <c r="C47" s="1355"/>
      <c r="D47" s="51"/>
      <c r="E47" s="52" t="s">
        <v>397</v>
      </c>
      <c r="F47" s="6">
        <f>+COUNT(B49:B51)</f>
        <v>0</v>
      </c>
      <c r="G47" s="53"/>
      <c r="H47" s="50"/>
    </row>
    <row r="48" spans="1:8" s="23" customFormat="1" ht="12" thickBot="1" x14ac:dyDescent="0.25">
      <c r="A48" s="3" t="s">
        <v>398</v>
      </c>
      <c r="B48" s="15" t="s">
        <v>96</v>
      </c>
      <c r="C48" s="15" t="s">
        <v>83</v>
      </c>
      <c r="D48" s="42" t="s">
        <v>97</v>
      </c>
      <c r="E48" s="43" t="s">
        <v>98</v>
      </c>
      <c r="F48" s="43" t="s">
        <v>99</v>
      </c>
      <c r="G48" s="43" t="s">
        <v>100</v>
      </c>
      <c r="H48" s="44" t="s">
        <v>302</v>
      </c>
    </row>
    <row r="49" spans="1:8" s="24" customFormat="1" ht="11.25" x14ac:dyDescent="0.2">
      <c r="A49" s="16"/>
      <c r="B49" s="16"/>
      <c r="C49" s="16"/>
      <c r="D49" s="45"/>
      <c r="E49" s="45"/>
      <c r="F49" s="45"/>
      <c r="G49" s="45"/>
      <c r="H49" s="45"/>
    </row>
    <row r="50" spans="1:8" s="24" customFormat="1" ht="11.25" x14ac:dyDescent="0.2">
      <c r="A50" s="18"/>
      <c r="B50" s="18"/>
      <c r="C50" s="18"/>
      <c r="D50" s="45"/>
      <c r="E50" s="45"/>
      <c r="F50" s="45"/>
      <c r="G50" s="45"/>
      <c r="H50" s="45"/>
    </row>
    <row r="51" spans="1:8" s="24" customFormat="1" ht="12" thickBot="1" x14ac:dyDescent="0.25">
      <c r="A51" s="25"/>
      <c r="B51" s="25"/>
      <c r="C51" s="25"/>
      <c r="D51" s="45"/>
      <c r="E51" s="45"/>
      <c r="F51" s="45"/>
      <c r="G51" s="45"/>
      <c r="H51" s="45"/>
    </row>
    <row r="52" spans="1:8" s="24" customFormat="1" thickBot="1" x14ac:dyDescent="0.25">
      <c r="A52" s="26" t="s">
        <v>101</v>
      </c>
      <c r="B52" s="27">
        <f>SUM(B49:B51)</f>
        <v>0</v>
      </c>
      <c r="C52" s="55">
        <f>SUM(D52:H52)</f>
        <v>0</v>
      </c>
      <c r="D52" s="46"/>
      <c r="E52" s="46"/>
      <c r="F52" s="46"/>
      <c r="G52" s="46"/>
      <c r="H52" s="47"/>
    </row>
    <row r="53" spans="1:8" s="24" customFormat="1" ht="11.25" x14ac:dyDescent="0.2">
      <c r="A53" s="23"/>
      <c r="C53" s="23"/>
      <c r="D53" s="48"/>
      <c r="E53" s="48"/>
      <c r="F53" s="48"/>
      <c r="G53" s="48"/>
      <c r="H53" s="48"/>
    </row>
    <row r="54" spans="1:8" x14ac:dyDescent="0.2">
      <c r="A54" s="1328"/>
      <c r="B54" s="1328"/>
      <c r="C54" s="22"/>
      <c r="D54" s="1330"/>
      <c r="E54" s="1330"/>
      <c r="F54" s="49"/>
      <c r="G54" s="50"/>
      <c r="H54" s="50"/>
    </row>
    <row r="55" spans="1:8" ht="13.5" thickBot="1" x14ac:dyDescent="0.25">
      <c r="A55" s="1325" t="s">
        <v>242</v>
      </c>
      <c r="B55" s="1325"/>
      <c r="C55" s="1325"/>
      <c r="D55" s="54"/>
      <c r="E55" s="52" t="s">
        <v>397</v>
      </c>
      <c r="F55" s="6">
        <f>+COUNT(B57:B59)</f>
        <v>0</v>
      </c>
      <c r="G55" s="1324"/>
      <c r="H55" s="1324"/>
    </row>
    <row r="56" spans="1:8" s="23" customFormat="1" ht="12" thickBot="1" x14ac:dyDescent="0.25">
      <c r="A56" s="3" t="s">
        <v>398</v>
      </c>
      <c r="B56" s="15" t="s">
        <v>96</v>
      </c>
      <c r="C56" s="15" t="s">
        <v>83</v>
      </c>
      <c r="D56" s="42" t="s">
        <v>97</v>
      </c>
      <c r="E56" s="43" t="s">
        <v>98</v>
      </c>
      <c r="F56" s="43" t="s">
        <v>99</v>
      </c>
      <c r="G56" s="43" t="s">
        <v>100</v>
      </c>
      <c r="H56" s="44" t="s">
        <v>302</v>
      </c>
    </row>
    <row r="57" spans="1:8" s="24" customFormat="1" ht="11.25" x14ac:dyDescent="0.2">
      <c r="A57" s="16"/>
      <c r="B57" s="16"/>
      <c r="C57" s="16"/>
      <c r="D57" s="45"/>
      <c r="E57" s="45"/>
      <c r="F57" s="45"/>
      <c r="G57" s="45"/>
      <c r="H57" s="45"/>
    </row>
    <row r="58" spans="1:8" s="24" customFormat="1" ht="11.25" x14ac:dyDescent="0.2">
      <c r="A58" s="18"/>
      <c r="B58" s="18"/>
      <c r="C58" s="18"/>
      <c r="D58" s="45"/>
      <c r="E58" s="45"/>
      <c r="F58" s="45"/>
      <c r="G58" s="45"/>
      <c r="H58" s="45"/>
    </row>
    <row r="59" spans="1:8" s="24" customFormat="1" ht="12" thickBot="1" x14ac:dyDescent="0.25">
      <c r="A59" s="25"/>
      <c r="B59" s="25"/>
      <c r="C59" s="25"/>
      <c r="D59" s="45"/>
      <c r="E59" s="45"/>
      <c r="F59" s="45"/>
      <c r="G59" s="45"/>
      <c r="H59" s="45"/>
    </row>
    <row r="60" spans="1:8" s="24" customFormat="1" thickBot="1" x14ac:dyDescent="0.25">
      <c r="A60" s="26" t="s">
        <v>101</v>
      </c>
      <c r="B60" s="27">
        <f>SUM(B57:B59)</f>
        <v>0</v>
      </c>
      <c r="C60" s="55">
        <f>SUM(D60:H60)</f>
        <v>0</v>
      </c>
      <c r="D60" s="46"/>
      <c r="E60" s="46"/>
      <c r="F60" s="46"/>
      <c r="G60" s="46"/>
      <c r="H60" s="47"/>
    </row>
    <row r="61" spans="1:8" x14ac:dyDescent="0.2">
      <c r="A61" s="1328"/>
      <c r="B61" s="1328"/>
      <c r="C61" s="20"/>
      <c r="D61" s="1329"/>
      <c r="E61" s="1329"/>
      <c r="F61" s="1329"/>
      <c r="G61" s="50"/>
      <c r="H61" s="50"/>
    </row>
    <row r="62" spans="1:8" x14ac:dyDescent="0.2">
      <c r="A62" s="21"/>
      <c r="B62" s="21"/>
      <c r="C62" s="22"/>
      <c r="D62" s="49"/>
      <c r="E62" s="49"/>
      <c r="F62" s="49"/>
      <c r="G62" s="50"/>
      <c r="H62" s="50"/>
    </row>
    <row r="63" spans="1:8" ht="13.5" thickBot="1" x14ac:dyDescent="0.25">
      <c r="A63" s="1325" t="s">
        <v>243</v>
      </c>
      <c r="B63" s="1325"/>
      <c r="C63" s="1325"/>
      <c r="D63" s="49"/>
      <c r="E63" s="52" t="s">
        <v>397</v>
      </c>
      <c r="F63" s="6">
        <f>+COUNT(B65:B67)</f>
        <v>0</v>
      </c>
      <c r="G63" s="1324"/>
      <c r="H63" s="1324"/>
    </row>
    <row r="64" spans="1:8" s="24" customFormat="1" ht="12" thickBot="1" x14ac:dyDescent="0.25">
      <c r="A64" s="3" t="s">
        <v>398</v>
      </c>
      <c r="B64" s="28" t="s">
        <v>96</v>
      </c>
      <c r="C64" s="15" t="s">
        <v>244</v>
      </c>
      <c r="D64" s="42" t="s">
        <v>97</v>
      </c>
      <c r="E64" s="43" t="s">
        <v>98</v>
      </c>
      <c r="F64" s="43" t="s">
        <v>99</v>
      </c>
      <c r="G64" s="43" t="s">
        <v>100</v>
      </c>
      <c r="H64" s="44" t="s">
        <v>302</v>
      </c>
    </row>
    <row r="65" spans="1:8" s="24" customFormat="1" ht="11.25" x14ac:dyDescent="0.2">
      <c r="A65" s="29"/>
      <c r="B65" s="29"/>
      <c r="C65" s="30"/>
      <c r="D65" s="45"/>
      <c r="E65" s="45"/>
      <c r="F65" s="45"/>
      <c r="G65" s="45"/>
      <c r="H65" s="45"/>
    </row>
    <row r="66" spans="1:8" s="24" customFormat="1" ht="11.25" x14ac:dyDescent="0.2">
      <c r="A66" s="29"/>
      <c r="B66" s="29"/>
      <c r="C66" s="30"/>
      <c r="D66" s="45"/>
      <c r="E66" s="45"/>
      <c r="F66" s="45"/>
      <c r="G66" s="45"/>
      <c r="H66" s="45"/>
    </row>
    <row r="67" spans="1:8" s="24" customFormat="1" ht="12" thickBot="1" x14ac:dyDescent="0.25">
      <c r="A67" s="25"/>
      <c r="B67" s="25"/>
      <c r="C67" s="25"/>
      <c r="D67" s="45"/>
      <c r="E67" s="45"/>
      <c r="F67" s="45"/>
      <c r="G67" s="45"/>
      <c r="H67" s="45"/>
    </row>
    <row r="68" spans="1:8" s="24" customFormat="1" thickBot="1" x14ac:dyDescent="0.25">
      <c r="A68" s="26" t="s">
        <v>101</v>
      </c>
      <c r="B68" s="27">
        <f>SUM(B65:B67)</f>
        <v>0</v>
      </c>
      <c r="C68" s="55">
        <f>SUM(D68:H68)</f>
        <v>0</v>
      </c>
      <c r="D68" s="46"/>
      <c r="E68" s="46"/>
      <c r="F68" s="46"/>
      <c r="G68" s="46"/>
      <c r="H68" s="47"/>
    </row>
    <row r="69" spans="1:8" x14ac:dyDescent="0.2">
      <c r="A69" s="21"/>
      <c r="B69" s="21"/>
      <c r="C69" s="22"/>
      <c r="D69" s="11"/>
      <c r="E69" s="11"/>
      <c r="F69" s="11"/>
    </row>
    <row r="70" spans="1:8" x14ac:dyDescent="0.2">
      <c r="A70" s="1328"/>
      <c r="B70" s="1328"/>
      <c r="C70" s="22"/>
      <c r="D70" s="1333"/>
      <c r="E70" s="1333"/>
      <c r="F70" s="11"/>
    </row>
    <row r="71" spans="1:8" s="12" customFormat="1" x14ac:dyDescent="0.2">
      <c r="A71" s="1345" t="s">
        <v>311</v>
      </c>
      <c r="B71" s="1345"/>
      <c r="C71" s="1345"/>
      <c r="D71" s="1345"/>
      <c r="E71" s="1345"/>
      <c r="F71" s="1345"/>
    </row>
    <row r="72" spans="1:8" ht="13.5" thickBot="1" x14ac:dyDescent="0.25">
      <c r="A72" s="1333" t="s">
        <v>312</v>
      </c>
      <c r="B72" s="1333"/>
      <c r="C72" s="1333"/>
      <c r="D72" s="1333"/>
      <c r="E72" s="1333"/>
      <c r="F72" s="1333"/>
      <c r="G72" s="14"/>
    </row>
    <row r="73" spans="1:8" s="33" customFormat="1" ht="12" thickBot="1" x14ac:dyDescent="0.25">
      <c r="A73" s="1346" t="s">
        <v>313</v>
      </c>
      <c r="B73" s="1347"/>
      <c r="C73" s="31" t="s">
        <v>84</v>
      </c>
      <c r="D73" s="1347" t="s">
        <v>314</v>
      </c>
      <c r="E73" s="1347"/>
      <c r="F73" s="32" t="s">
        <v>315</v>
      </c>
    </row>
    <row r="74" spans="1:8" s="33" customFormat="1" ht="11.25" x14ac:dyDescent="0.2">
      <c r="A74" s="1398" t="s">
        <v>2165</v>
      </c>
      <c r="B74" s="1399"/>
      <c r="C74" s="36" t="s">
        <v>2164</v>
      </c>
      <c r="D74" s="1476" t="s">
        <v>376</v>
      </c>
      <c r="E74" s="1476"/>
      <c r="F74" s="208"/>
    </row>
    <row r="75" spans="1:8" s="33" customFormat="1" ht="11.25" x14ac:dyDescent="0.2">
      <c r="A75" s="1416" t="s">
        <v>2166</v>
      </c>
      <c r="B75" s="1417"/>
      <c r="C75" s="36" t="s">
        <v>2162</v>
      </c>
      <c r="D75" s="1348" t="s">
        <v>2161</v>
      </c>
      <c r="E75" s="1348"/>
      <c r="F75" s="208"/>
    </row>
    <row r="76" spans="1:8" s="33" customFormat="1" ht="11.25" x14ac:dyDescent="0.2">
      <c r="A76" s="1416" t="s">
        <v>2165</v>
      </c>
      <c r="B76" s="1417"/>
      <c r="C76" s="36" t="s">
        <v>2163</v>
      </c>
      <c r="D76" s="1350" t="s">
        <v>460</v>
      </c>
      <c r="E76" s="1350"/>
      <c r="F76" s="208"/>
    </row>
    <row r="77" spans="1:8" s="33" customFormat="1" ht="11.25" x14ac:dyDescent="0.2">
      <c r="A77" s="1362" t="s">
        <v>546</v>
      </c>
      <c r="B77" s="1363"/>
      <c r="C77" s="36"/>
      <c r="D77" s="1348" t="s">
        <v>1567</v>
      </c>
      <c r="E77" s="1348"/>
      <c r="F77" s="209">
        <v>100</v>
      </c>
    </row>
    <row r="78" spans="1:8" s="33" customFormat="1" ht="11.25" x14ac:dyDescent="0.2">
      <c r="A78" s="38"/>
      <c r="B78" s="38"/>
      <c r="C78" s="39"/>
      <c r="D78" s="40"/>
      <c r="E78" s="40"/>
      <c r="F78" s="40"/>
    </row>
    <row r="79" spans="1:8" x14ac:dyDescent="0.2">
      <c r="A79" s="1328"/>
      <c r="B79" s="1328"/>
      <c r="C79" s="22"/>
      <c r="D79" s="1333"/>
      <c r="E79" s="1333"/>
      <c r="F79" s="11"/>
    </row>
    <row r="80" spans="1:8" s="12" customFormat="1" x14ac:dyDescent="0.2">
      <c r="A80" s="1345" t="s">
        <v>248</v>
      </c>
      <c r="B80" s="1345"/>
      <c r="C80" s="1345"/>
      <c r="D80" s="1345"/>
      <c r="E80" s="1345"/>
      <c r="F80" s="1345"/>
    </row>
    <row r="81" spans="1:7" ht="27" customHeight="1" thickBot="1" x14ac:dyDescent="0.25">
      <c r="A81" s="1344" t="s">
        <v>249</v>
      </c>
      <c r="B81" s="1344"/>
      <c r="C81" s="1344"/>
      <c r="D81" s="1344"/>
      <c r="E81" s="1344"/>
      <c r="F81" s="1344"/>
      <c r="G81" s="14"/>
    </row>
    <row r="82" spans="1:7" s="33" customFormat="1" ht="12" thickBot="1" x14ac:dyDescent="0.25">
      <c r="A82" s="1346" t="s">
        <v>313</v>
      </c>
      <c r="B82" s="1347"/>
      <c r="C82" s="31" t="s">
        <v>84</v>
      </c>
      <c r="D82" s="1347" t="s">
        <v>314</v>
      </c>
      <c r="E82" s="1347"/>
      <c r="F82" s="32" t="s">
        <v>315</v>
      </c>
    </row>
    <row r="83" spans="1:7" s="33" customFormat="1" ht="11.25" x14ac:dyDescent="0.2">
      <c r="A83" s="1349"/>
      <c r="B83" s="1349"/>
      <c r="C83" s="34"/>
      <c r="D83" s="1350"/>
      <c r="E83" s="1350"/>
      <c r="F83" s="35"/>
    </row>
    <row r="84" spans="1:7" s="33" customFormat="1" ht="11.25" x14ac:dyDescent="0.2">
      <c r="A84" s="1416"/>
      <c r="B84" s="1417"/>
      <c r="C84" s="36"/>
      <c r="D84" s="1418"/>
      <c r="E84" s="1419"/>
      <c r="F84" s="37"/>
    </row>
    <row r="85" spans="1:7" x14ac:dyDescent="0.2">
      <c r="A85" s="1328"/>
      <c r="B85" s="1328"/>
      <c r="C85" s="22"/>
      <c r="D85" s="1333"/>
      <c r="E85" s="1333"/>
      <c r="F85" s="11"/>
    </row>
  </sheetData>
  <customSheetViews>
    <customSheetView guid="{BF975151-0CB7-467A-A5F2-74C18B2B8DD8}" showGridLines="0">
      <pane ySplit="1" topLeftCell="A2" activePane="bottomLeft" state="frozenSplit"/>
      <selection pane="bottomLeft" activeCell="E45" sqref="E45:E50"/>
      <pageMargins left="0.25" right="0.25" top="0.25" bottom="0.25" header="0.5" footer="0.5"/>
      <pageSetup paperSize="9" orientation="portrait" r:id="rId1"/>
      <headerFooter alignWithMargins="0">
        <oddFooter>&amp;L&amp;C&amp;R</oddFooter>
      </headerFooter>
    </customSheetView>
    <customSheetView guid="{D93B4B45-EA15-40A8-8C92-C035A75F5450}" showGridLines="0" topLeftCell="C1">
      <pane ySplit="1" topLeftCell="A56" activePane="bottomLeft" state="frozenSplit"/>
      <selection pane="bottomLeft" activeCell="H77" sqref="H77"/>
      <pageMargins left="0.25" right="0.25" top="0.25" bottom="0.25" header="0.5" footer="0.5"/>
      <pageSetup paperSize="9" orientation="portrait" r:id="rId2"/>
      <headerFooter alignWithMargins="0">
        <oddFooter>&amp;L&amp;C&amp;R</oddFooter>
      </headerFooter>
    </customSheetView>
    <customSheetView guid="{7C07F91A-F6D6-426F-9E5D-F8A592BBB9E4}" showGridLines="0" topLeftCell="C1">
      <pane ySplit="1" topLeftCell="A56" activePane="bottomLeft" state="frozenSplit"/>
      <selection pane="bottomLeft" activeCell="H77" sqref="H77"/>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A76" sqref="A76:B76"/>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topLeftCell="C1">
      <pane ySplit="1" topLeftCell="A56" activePane="bottomLeft" state="frozenSplit"/>
      <selection pane="bottomLeft" activeCell="H77" sqref="H7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4" activePane="bottomLeft" state="frozenSplit"/>
      <selection pane="bottomLeft" activeCell="A79" sqref="A79:B79"/>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8" sqref="A8:F8"/>
      <pageMargins left="0.75" right="0.75" top="1" bottom="1" header="0.5" footer="0.5"/>
      <pageSetup paperSize="9" orientation="portrait" r:id="rId8"/>
      <headerFooter alignWithMargins="0"/>
    </customSheetView>
    <customSheetView guid="{452B1860-8BEA-4644-8165-33AC0A7FD1C4}" showPageBreaks="1" showGridLines="0" showRuler="0">
      <pane ySplit="1" topLeftCell="A8" activePane="bottomLeft" state="frozenSplit"/>
      <selection pane="bottomLeft" activeCell="A23" sqref="A23"/>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19" sqref="A19:IV24"/>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19" sqref="A19:IV20"/>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topLeftCell="C1">
      <pane ySplit="1" topLeftCell="A56" activePane="bottomLeft" state="frozenSplit"/>
      <selection pane="bottomLeft" activeCell="H77" sqref="H77"/>
      <pageMargins left="0.25" right="0.25" top="0.25" bottom="0.25" header="0.5" footer="0.5"/>
      <pageSetup paperSize="9" orientation="portrait" r:id="rId13"/>
      <headerFooter alignWithMargins="0">
        <oddFooter>&amp;L&amp;C&amp;R</oddFooter>
      </headerFooter>
    </customSheetView>
    <customSheetView guid="{91AC7900-E82A-43FD-8573-B38F63A5A402}" showGridLines="0" topLeftCell="C1">
      <pane ySplit="1" topLeftCell="A56" activePane="bottomLeft" state="frozenSplit"/>
      <selection pane="bottomLeft" activeCell="H77" sqref="H77"/>
      <pageMargins left="0.25" right="0.25" top="0.25" bottom="0.25" header="0.5" footer="0.5"/>
      <pageSetup paperSize="9" orientation="portrait" r:id="rId14"/>
      <headerFooter alignWithMargins="0">
        <oddFooter>&amp;L&amp;C&amp;R</oddFooter>
      </headerFooter>
    </customSheetView>
    <customSheetView guid="{9C6A3A64-BE7F-4A67-8D38-05149BD96D9A}" showGridLines="0" topLeftCell="C1">
      <pane ySplit="1" topLeftCell="A2" activePane="bottomLeft" state="frozenSplit"/>
      <selection pane="bottomLeft" activeCell="G31" sqref="G31"/>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 activePane="bottomLeft" state="frozenSplit"/>
      <selection pane="bottomLeft" activeCell="E45" sqref="E45:E50"/>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E45" sqref="E45:E50"/>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E45" sqref="E45:E50"/>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 activePane="bottomLeft" state="frozenSplit"/>
      <selection pane="bottomLeft" activeCell="E45" sqref="E45:E50"/>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70" activePane="bottomLeft" state="frozenSplit"/>
      <selection pane="bottomLeft" activeCell="G21" sqref="G21"/>
      <pageMargins left="0.25" right="0.25" top="0.25" bottom="0.25" header="0.5" footer="0.5"/>
      <pageSetup paperSize="9" orientation="portrait" r:id="rId20"/>
      <headerFooter alignWithMargins="0">
        <oddFooter>&amp;L&amp;C&amp;R</oddFooter>
      </headerFooter>
    </customSheetView>
  </customSheetViews>
  <mergeCells count="68">
    <mergeCell ref="A71:F71"/>
    <mergeCell ref="A25:C25"/>
    <mergeCell ref="A23:B23"/>
    <mergeCell ref="D23:E23"/>
    <mergeCell ref="A24:F24"/>
    <mergeCell ref="A63:C63"/>
    <mergeCell ref="A70:B70"/>
    <mergeCell ref="D70:E70"/>
    <mergeCell ref="A85:B85"/>
    <mergeCell ref="D85:E85"/>
    <mergeCell ref="A81:F81"/>
    <mergeCell ref="A80:F80"/>
    <mergeCell ref="A82:B82"/>
    <mergeCell ref="D82:E82"/>
    <mergeCell ref="D84:E84"/>
    <mergeCell ref="A83:B83"/>
    <mergeCell ref="A84:B84"/>
    <mergeCell ref="A22:B22"/>
    <mergeCell ref="D22:E22"/>
    <mergeCell ref="D83:E83"/>
    <mergeCell ref="A77:B77"/>
    <mergeCell ref="D77:E77"/>
    <mergeCell ref="A79:B79"/>
    <mergeCell ref="D79:E79"/>
    <mergeCell ref="A73:B73"/>
    <mergeCell ref="D73:E73"/>
    <mergeCell ref="A74:B74"/>
    <mergeCell ref="A75:B75"/>
    <mergeCell ref="A76:B76"/>
    <mergeCell ref="D74:E74"/>
    <mergeCell ref="D75:E75"/>
    <mergeCell ref="D76:E76"/>
    <mergeCell ref="A72:F72"/>
    <mergeCell ref="G63:H63"/>
    <mergeCell ref="A55:C55"/>
    <mergeCell ref="C1:F1"/>
    <mergeCell ref="A10:F10"/>
    <mergeCell ref="A4:B4"/>
    <mergeCell ref="C4:F4"/>
    <mergeCell ref="A5:B5"/>
    <mergeCell ref="D5:E5"/>
    <mergeCell ref="A2:B2"/>
    <mergeCell ref="C2:F2"/>
    <mergeCell ref="A3:B3"/>
    <mergeCell ref="C3:F3"/>
    <mergeCell ref="G13:H13"/>
    <mergeCell ref="A21:F21"/>
    <mergeCell ref="G21:H21"/>
    <mergeCell ref="A16:F16"/>
    <mergeCell ref="G16:H16"/>
    <mergeCell ref="D6:E6"/>
    <mergeCell ref="A7:F7"/>
    <mergeCell ref="C8:F8"/>
    <mergeCell ref="G10:H10"/>
    <mergeCell ref="G12:H12"/>
    <mergeCell ref="G25:H25"/>
    <mergeCell ref="A26:F26"/>
    <mergeCell ref="A54:B54"/>
    <mergeCell ref="D54:E54"/>
    <mergeCell ref="A46:B46"/>
    <mergeCell ref="D46:E46"/>
    <mergeCell ref="A47:C47"/>
    <mergeCell ref="G55:H55"/>
    <mergeCell ref="A61:B61"/>
    <mergeCell ref="D61:F61"/>
    <mergeCell ref="A38:B38"/>
    <mergeCell ref="D38:E38"/>
    <mergeCell ref="A39:C39"/>
  </mergeCells>
  <phoneticPr fontId="42" type="noConversion"/>
  <pageMargins left="0.25" right="0.25" top="0.25" bottom="0.25" header="0.5" footer="0.5"/>
  <pageSetup paperSize="9" orientation="portrait" r:id="rId21"/>
  <headerFooter alignWithMargins="0">
    <oddFooter>&amp;L&amp;C&amp;R</oddFooter>
  </headerFooter>
  <drawing r:id="rId22"/>
  <tableParts count="1">
    <tablePart r:id="rId2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20"/>
  <sheetViews>
    <sheetView workbookViewId="0">
      <selection activeCell="A5" sqref="A5"/>
    </sheetView>
  </sheetViews>
  <sheetFormatPr defaultRowHeight="12.75" x14ac:dyDescent="0.2"/>
  <cols>
    <col min="1" max="1" width="39.42578125" customWidth="1"/>
    <col min="2" max="2" width="19.140625" customWidth="1"/>
    <col min="3" max="3" width="79" customWidth="1"/>
    <col min="4" max="4" width="31.85546875" customWidth="1"/>
    <col min="5" max="6" width="9.140625" hidden="1" customWidth="1"/>
  </cols>
  <sheetData>
    <row r="1" spans="1:10" ht="18" x14ac:dyDescent="0.2">
      <c r="A1" s="704"/>
      <c r="B1" s="377"/>
      <c r="C1" s="434" t="s">
        <v>602</v>
      </c>
      <c r="D1" s="434"/>
      <c r="E1" s="434"/>
      <c r="F1" s="434"/>
      <c r="G1" s="369"/>
      <c r="H1" s="369"/>
      <c r="I1" s="8"/>
      <c r="J1" s="8"/>
    </row>
    <row r="2" spans="1:10" ht="15.75" thickBot="1" x14ac:dyDescent="0.25">
      <c r="A2" s="705"/>
      <c r="B2" s="369"/>
      <c r="C2" s="369"/>
      <c r="D2" s="369"/>
      <c r="E2" s="369"/>
      <c r="F2" s="369"/>
      <c r="G2" s="369"/>
      <c r="H2" s="369"/>
      <c r="I2" s="8"/>
      <c r="J2" s="8"/>
    </row>
    <row r="3" spans="1:10" ht="13.5" thickBot="1" x14ac:dyDescent="0.25">
      <c r="A3" s="378" t="s">
        <v>78</v>
      </c>
      <c r="B3" s="378"/>
      <c r="C3" s="697" t="s">
        <v>1107</v>
      </c>
      <c r="D3" s="701"/>
      <c r="E3" s="698"/>
      <c r="F3" s="699"/>
      <c r="G3" s="369"/>
      <c r="H3" s="369"/>
      <c r="I3" s="8"/>
      <c r="J3" s="8"/>
    </row>
    <row r="4" spans="1:10" x14ac:dyDescent="0.2">
      <c r="A4" s="378" t="s">
        <v>79</v>
      </c>
      <c r="B4" s="378"/>
      <c r="C4" s="379" t="s">
        <v>604</v>
      </c>
      <c r="D4" s="379"/>
      <c r="E4" s="379"/>
      <c r="F4" s="379"/>
      <c r="G4" s="369"/>
      <c r="H4" s="369"/>
      <c r="I4" s="8"/>
      <c r="J4" s="8"/>
    </row>
    <row r="5" spans="1:10" x14ac:dyDescent="0.2">
      <c r="A5" s="378" t="s">
        <v>80</v>
      </c>
      <c r="B5" s="378"/>
      <c r="C5" s="379" t="s">
        <v>1108</v>
      </c>
      <c r="D5" s="379"/>
      <c r="E5" s="379"/>
      <c r="F5" s="379"/>
      <c r="G5" s="369"/>
      <c r="H5" s="369"/>
      <c r="I5" s="8"/>
      <c r="J5" s="8"/>
    </row>
    <row r="6" spans="1:10" x14ac:dyDescent="0.2">
      <c r="A6" s="378" t="s">
        <v>81</v>
      </c>
      <c r="B6" s="378"/>
      <c r="C6" s="380">
        <v>9</v>
      </c>
      <c r="D6" s="379"/>
      <c r="E6" s="379"/>
      <c r="F6" s="379"/>
      <c r="G6" s="369"/>
      <c r="H6" s="369"/>
      <c r="I6" s="8"/>
      <c r="J6" s="8"/>
    </row>
    <row r="7" spans="1:10" x14ac:dyDescent="0.2">
      <c r="A7" s="378"/>
      <c r="B7" s="378"/>
      <c r="C7" s="371"/>
      <c r="D7" s="379"/>
      <c r="E7" s="379"/>
      <c r="F7" s="379"/>
      <c r="G7" s="369"/>
      <c r="H7" s="369"/>
      <c r="I7" s="8"/>
      <c r="J7" s="8"/>
    </row>
    <row r="8" spans="1:10" ht="17.25" customHeight="1" x14ac:dyDescent="0.2">
      <c r="A8" s="378" t="s">
        <v>82</v>
      </c>
      <c r="B8" s="378"/>
      <c r="C8" s="378"/>
      <c r="D8" s="378"/>
      <c r="E8" s="378"/>
      <c r="F8" s="378"/>
      <c r="G8" s="369"/>
      <c r="H8" s="369"/>
      <c r="I8" s="8"/>
      <c r="J8" s="8"/>
    </row>
    <row r="9" spans="1:10" x14ac:dyDescent="0.2">
      <c r="A9" s="355" t="s">
        <v>299</v>
      </c>
      <c r="B9" s="355"/>
      <c r="C9" s="371" t="s">
        <v>1109</v>
      </c>
      <c r="D9" s="691"/>
      <c r="E9" s="691"/>
      <c r="F9" s="691"/>
      <c r="G9" s="6"/>
      <c r="H9" s="6"/>
      <c r="I9" s="6"/>
      <c r="J9" s="6"/>
    </row>
    <row r="10" spans="1:10" x14ac:dyDescent="0.2">
      <c r="A10" s="355"/>
      <c r="B10" s="355"/>
      <c r="C10" s="371"/>
      <c r="D10" s="691"/>
      <c r="E10" s="691"/>
      <c r="F10" s="691"/>
      <c r="G10" s="6"/>
      <c r="H10" s="6"/>
      <c r="I10" s="6"/>
      <c r="J10" s="6"/>
    </row>
    <row r="11" spans="1:10" ht="13.5" thickBot="1" x14ac:dyDescent="0.25">
      <c r="A11" s="469" t="s">
        <v>300</v>
      </c>
      <c r="B11" s="469"/>
      <c r="C11" s="469"/>
      <c r="D11" s="380"/>
      <c r="E11" s="380"/>
      <c r="F11" s="380"/>
      <c r="G11" s="436"/>
      <c r="H11" s="436"/>
      <c r="I11" s="8"/>
      <c r="J11" s="8"/>
    </row>
    <row r="12" spans="1:10" ht="22.5" x14ac:dyDescent="0.2">
      <c r="A12" s="381" t="s">
        <v>301</v>
      </c>
      <c r="B12" s="382" t="s">
        <v>302</v>
      </c>
      <c r="C12" s="383" t="s">
        <v>254</v>
      </c>
      <c r="D12" s="383" t="s">
        <v>303</v>
      </c>
      <c r="E12" s="384" t="s">
        <v>255</v>
      </c>
      <c r="F12" s="23"/>
      <c r="G12" s="6"/>
      <c r="H12" s="6"/>
      <c r="I12" s="6"/>
      <c r="J12" s="6"/>
    </row>
    <row r="13" spans="1:10" x14ac:dyDescent="0.2">
      <c r="A13" s="1113" t="s">
        <v>1111</v>
      </c>
      <c r="B13" s="854" t="s">
        <v>49</v>
      </c>
      <c r="C13" s="854" t="s">
        <v>1110</v>
      </c>
      <c r="D13" s="854" t="s">
        <v>497</v>
      </c>
      <c r="E13" s="86">
        <v>39253</v>
      </c>
      <c r="F13" s="63"/>
      <c r="G13" s="8"/>
      <c r="H13" s="8"/>
      <c r="I13" s="8"/>
      <c r="J13" s="8"/>
    </row>
    <row r="14" spans="1:10" x14ac:dyDescent="0.2">
      <c r="A14" s="854" t="s">
        <v>1112</v>
      </c>
      <c r="B14" s="854" t="s">
        <v>49</v>
      </c>
      <c r="C14" s="854" t="s">
        <v>1113</v>
      </c>
      <c r="D14" s="854" t="s">
        <v>497</v>
      </c>
      <c r="E14" s="86">
        <v>39253</v>
      </c>
      <c r="F14" s="63"/>
      <c r="G14" s="8"/>
      <c r="H14" s="8"/>
      <c r="I14" s="8"/>
      <c r="J14" s="8"/>
    </row>
    <row r="15" spans="1:10" x14ac:dyDescent="0.2">
      <c r="A15" s="854" t="s">
        <v>1114</v>
      </c>
      <c r="B15" s="854" t="s">
        <v>49</v>
      </c>
      <c r="C15" s="854" t="s">
        <v>1115</v>
      </c>
      <c r="D15" s="854" t="s">
        <v>497</v>
      </c>
      <c r="E15" s="86">
        <v>39253</v>
      </c>
      <c r="F15" s="63"/>
      <c r="G15" s="8"/>
      <c r="H15" s="8"/>
      <c r="I15" s="8"/>
      <c r="J15" s="8"/>
    </row>
    <row r="16" spans="1:10" x14ac:dyDescent="0.2">
      <c r="A16" s="854" t="s">
        <v>1692</v>
      </c>
      <c r="B16" s="854" t="s">
        <v>49</v>
      </c>
      <c r="C16" s="854" t="s">
        <v>1693</v>
      </c>
      <c r="D16" s="854" t="s">
        <v>497</v>
      </c>
      <c r="E16" s="889"/>
      <c r="F16" s="63"/>
      <c r="G16" s="8"/>
      <c r="H16" s="8"/>
      <c r="I16" s="8"/>
      <c r="J16" s="8"/>
    </row>
    <row r="17" spans="1:10" x14ac:dyDescent="0.2">
      <c r="A17" s="854" t="s">
        <v>1694</v>
      </c>
      <c r="B17" s="854" t="s">
        <v>49</v>
      </c>
      <c r="C17" s="854" t="s">
        <v>1695</v>
      </c>
      <c r="D17" s="854" t="s">
        <v>497</v>
      </c>
      <c r="E17" s="86">
        <v>39253</v>
      </c>
      <c r="F17" s="63"/>
      <c r="G17" s="8"/>
      <c r="H17" s="8"/>
      <c r="I17" s="8"/>
      <c r="J17" s="8"/>
    </row>
    <row r="18" spans="1:10" x14ac:dyDescent="0.2">
      <c r="A18" s="854" t="s">
        <v>2183</v>
      </c>
      <c r="B18" s="854" t="s">
        <v>49</v>
      </c>
      <c r="C18" s="854" t="s">
        <v>2184</v>
      </c>
      <c r="D18" s="854" t="s">
        <v>497</v>
      </c>
      <c r="E18" s="889"/>
      <c r="F18" s="63"/>
      <c r="G18" s="8"/>
      <c r="H18" s="8"/>
      <c r="I18" s="8"/>
      <c r="J18" s="8"/>
    </row>
    <row r="19" spans="1:10" x14ac:dyDescent="0.2">
      <c r="A19" s="854" t="s">
        <v>2185</v>
      </c>
      <c r="B19" s="854" t="s">
        <v>49</v>
      </c>
      <c r="C19" s="1032" t="s">
        <v>2186</v>
      </c>
      <c r="D19" s="854" t="s">
        <v>497</v>
      </c>
      <c r="E19" s="889"/>
      <c r="F19" s="63"/>
      <c r="G19" s="8"/>
      <c r="H19" s="8"/>
      <c r="I19" s="8"/>
      <c r="J19" s="8"/>
    </row>
    <row r="20" spans="1:10" x14ac:dyDescent="0.2">
      <c r="A20" s="854" t="s">
        <v>1116</v>
      </c>
      <c r="B20" s="854" t="s">
        <v>49</v>
      </c>
      <c r="C20" s="1032" t="s">
        <v>1125</v>
      </c>
      <c r="D20" s="854" t="s">
        <v>497</v>
      </c>
      <c r="E20" s="86" t="s">
        <v>614</v>
      </c>
      <c r="F20" s="63"/>
      <c r="G20" s="8"/>
      <c r="H20" s="8"/>
      <c r="I20" s="8"/>
      <c r="J20" s="8"/>
    </row>
    <row r="21" spans="1:10" x14ac:dyDescent="0.2">
      <c r="A21" s="854" t="s">
        <v>1117</v>
      </c>
      <c r="B21" s="854" t="s">
        <v>49</v>
      </c>
      <c r="C21" s="854" t="s">
        <v>1118</v>
      </c>
      <c r="D21" s="854" t="s">
        <v>497</v>
      </c>
      <c r="E21" s="86" t="s">
        <v>614</v>
      </c>
      <c r="F21" s="63"/>
      <c r="G21" s="8"/>
      <c r="H21" s="8"/>
      <c r="I21" s="8"/>
      <c r="J21" s="8"/>
    </row>
    <row r="22" spans="1:10" x14ac:dyDescent="0.2">
      <c r="A22" s="854" t="s">
        <v>1119</v>
      </c>
      <c r="B22" s="854" t="s">
        <v>49</v>
      </c>
      <c r="C22" s="854" t="s">
        <v>1120</v>
      </c>
      <c r="D22" s="854" t="s">
        <v>497</v>
      </c>
      <c r="E22" s="86" t="s">
        <v>614</v>
      </c>
      <c r="F22" s="63"/>
      <c r="G22" s="8"/>
      <c r="H22" s="8"/>
      <c r="I22" s="8"/>
      <c r="J22" s="8"/>
    </row>
    <row r="23" spans="1:10" x14ac:dyDescent="0.2">
      <c r="A23" s="854" t="s">
        <v>1121</v>
      </c>
      <c r="B23" s="854" t="s">
        <v>49</v>
      </c>
      <c r="C23" s="854" t="s">
        <v>1122</v>
      </c>
      <c r="D23" s="854" t="s">
        <v>497</v>
      </c>
      <c r="E23" s="90"/>
      <c r="F23" s="63"/>
      <c r="G23" s="8"/>
      <c r="H23" s="8"/>
      <c r="I23" s="8"/>
      <c r="J23" s="8"/>
    </row>
    <row r="24" spans="1:10" x14ac:dyDescent="0.2">
      <c r="A24" s="854" t="s">
        <v>1123</v>
      </c>
      <c r="B24" s="854" t="s">
        <v>49</v>
      </c>
      <c r="C24" s="854" t="s">
        <v>1124</v>
      </c>
      <c r="D24" s="854" t="s">
        <v>497</v>
      </c>
      <c r="E24" s="90"/>
      <c r="F24" s="63"/>
      <c r="G24" s="8"/>
      <c r="H24" s="8"/>
      <c r="I24" s="8"/>
      <c r="J24" s="8"/>
    </row>
    <row r="25" spans="1:10" x14ac:dyDescent="0.2">
      <c r="A25" s="854" t="s">
        <v>1696</v>
      </c>
      <c r="B25" s="854" t="s">
        <v>49</v>
      </c>
      <c r="C25" s="854" t="s">
        <v>1697</v>
      </c>
      <c r="D25" s="854" t="s">
        <v>497</v>
      </c>
      <c r="E25" s="90"/>
      <c r="F25" s="63"/>
      <c r="G25" s="8"/>
      <c r="H25" s="8"/>
      <c r="I25" s="8"/>
      <c r="J25" s="8"/>
    </row>
    <row r="26" spans="1:10" x14ac:dyDescent="0.2">
      <c r="A26" s="1113" t="s">
        <v>1126</v>
      </c>
      <c r="B26" s="854" t="s">
        <v>1128</v>
      </c>
      <c r="C26" s="854" t="s">
        <v>1127</v>
      </c>
      <c r="D26" s="854" t="s">
        <v>497</v>
      </c>
      <c r="E26" s="90"/>
      <c r="F26" s="63"/>
      <c r="G26" s="8"/>
      <c r="H26" s="8"/>
      <c r="I26" s="8"/>
      <c r="J26" s="8"/>
    </row>
    <row r="27" spans="1:10" x14ac:dyDescent="0.2">
      <c r="A27" s="854" t="s">
        <v>2187</v>
      </c>
      <c r="B27" s="854" t="s">
        <v>1128</v>
      </c>
      <c r="C27" s="854" t="s">
        <v>2189</v>
      </c>
      <c r="D27" s="854" t="s">
        <v>497</v>
      </c>
      <c r="E27" s="90"/>
      <c r="F27" s="63"/>
      <c r="G27" s="8"/>
      <c r="H27" s="8"/>
      <c r="I27" s="8"/>
      <c r="J27" s="8"/>
    </row>
    <row r="28" spans="1:10" x14ac:dyDescent="0.2">
      <c r="A28" s="675" t="s">
        <v>2188</v>
      </c>
      <c r="B28" s="854" t="s">
        <v>1128</v>
      </c>
      <c r="C28" s="675" t="s">
        <v>2190</v>
      </c>
      <c r="D28" s="854" t="s">
        <v>497</v>
      </c>
      <c r="E28" s="90"/>
      <c r="F28" s="63"/>
      <c r="G28" s="8"/>
      <c r="H28" s="8"/>
      <c r="I28" s="8"/>
      <c r="J28" s="8"/>
    </row>
    <row r="29" spans="1:10" x14ac:dyDescent="0.2">
      <c r="A29" s="1113" t="s">
        <v>2799</v>
      </c>
      <c r="B29" s="854" t="s">
        <v>49</v>
      </c>
      <c r="C29" s="854" t="s">
        <v>2800</v>
      </c>
      <c r="D29" s="854" t="s">
        <v>497</v>
      </c>
      <c r="E29" s="90"/>
      <c r="F29" s="63"/>
      <c r="G29" s="8"/>
      <c r="H29" s="8"/>
      <c r="I29" s="8"/>
      <c r="J29" s="8"/>
    </row>
    <row r="30" spans="1:10" x14ac:dyDescent="0.2">
      <c r="A30" s="854" t="s">
        <v>2801</v>
      </c>
      <c r="B30" s="854" t="s">
        <v>49</v>
      </c>
      <c r="C30" s="854" t="s">
        <v>2809</v>
      </c>
      <c r="D30" s="854" t="s">
        <v>497</v>
      </c>
      <c r="E30" s="90"/>
      <c r="F30" s="63"/>
      <c r="G30" s="8"/>
      <c r="H30" s="8"/>
      <c r="I30" s="8"/>
      <c r="J30" s="8"/>
    </row>
    <row r="31" spans="1:10" x14ac:dyDescent="0.2">
      <c r="A31" s="854" t="s">
        <v>2802</v>
      </c>
      <c r="B31" s="854" t="s">
        <v>49</v>
      </c>
      <c r="C31" s="854" t="s">
        <v>2810</v>
      </c>
      <c r="D31" s="854" t="s">
        <v>497</v>
      </c>
      <c r="E31" s="90"/>
      <c r="F31" s="63"/>
      <c r="G31" s="8"/>
      <c r="H31" s="8"/>
      <c r="I31" s="8"/>
      <c r="J31" s="8"/>
    </row>
    <row r="32" spans="1:10" x14ac:dyDescent="0.2">
      <c r="A32" s="854" t="s">
        <v>2803</v>
      </c>
      <c r="B32" s="854" t="s">
        <v>49</v>
      </c>
      <c r="C32" s="854" t="s">
        <v>2811</v>
      </c>
      <c r="D32" s="854" t="s">
        <v>497</v>
      </c>
      <c r="E32" s="90"/>
      <c r="F32" s="63"/>
      <c r="G32" s="8"/>
      <c r="H32" s="8"/>
      <c r="I32" s="8"/>
      <c r="J32" s="8"/>
    </row>
    <row r="33" spans="1:10" x14ac:dyDescent="0.2">
      <c r="A33" s="854" t="s">
        <v>2804</v>
      </c>
      <c r="B33" s="854" t="s">
        <v>49</v>
      </c>
      <c r="C33" s="854" t="s">
        <v>2812</v>
      </c>
      <c r="D33" s="854" t="s">
        <v>497</v>
      </c>
      <c r="E33" s="90"/>
      <c r="F33" s="63"/>
      <c r="G33" s="8"/>
      <c r="H33" s="8"/>
      <c r="I33" s="8"/>
      <c r="J33" s="8"/>
    </row>
    <row r="34" spans="1:10" x14ac:dyDescent="0.2">
      <c r="A34" s="854" t="s">
        <v>2805</v>
      </c>
      <c r="B34" s="854" t="s">
        <v>49</v>
      </c>
      <c r="C34" s="854" t="s">
        <v>2813</v>
      </c>
      <c r="D34" s="854" t="s">
        <v>497</v>
      </c>
      <c r="E34" s="90"/>
      <c r="F34" s="63"/>
      <c r="G34" s="8"/>
      <c r="H34" s="8"/>
      <c r="I34" s="8"/>
      <c r="J34" s="8"/>
    </row>
    <row r="35" spans="1:10" x14ac:dyDescent="0.2">
      <c r="A35" s="854" t="s">
        <v>2806</v>
      </c>
      <c r="B35" s="854" t="s">
        <v>49</v>
      </c>
      <c r="C35" s="854" t="s">
        <v>2814</v>
      </c>
      <c r="D35" s="854" t="s">
        <v>497</v>
      </c>
      <c r="E35" s="90"/>
      <c r="F35" s="63"/>
      <c r="G35" s="8"/>
      <c r="H35" s="8"/>
      <c r="I35" s="8"/>
      <c r="J35" s="8"/>
    </row>
    <row r="36" spans="1:10" x14ac:dyDescent="0.2">
      <c r="A36" s="854" t="s">
        <v>2807</v>
      </c>
      <c r="B36" s="854" t="s">
        <v>49</v>
      </c>
      <c r="C36" s="854" t="s">
        <v>2815</v>
      </c>
      <c r="D36" s="854" t="s">
        <v>497</v>
      </c>
      <c r="E36" s="90"/>
      <c r="F36" s="63"/>
      <c r="G36" s="8"/>
      <c r="H36" s="8"/>
      <c r="I36" s="8"/>
      <c r="J36" s="8"/>
    </row>
    <row r="37" spans="1:10" x14ac:dyDescent="0.2">
      <c r="A37" s="854" t="s">
        <v>2808</v>
      </c>
      <c r="B37" s="854" t="s">
        <v>49</v>
      </c>
      <c r="C37" s="854" t="s">
        <v>2816</v>
      </c>
      <c r="D37" s="854" t="s">
        <v>497</v>
      </c>
      <c r="E37" s="90"/>
      <c r="F37" s="63"/>
      <c r="G37" s="8"/>
      <c r="H37" s="8"/>
      <c r="I37" s="8"/>
      <c r="J37" s="8"/>
    </row>
    <row r="38" spans="1:10" x14ac:dyDescent="0.2">
      <c r="A38" s="24"/>
      <c r="B38" s="24"/>
      <c r="C38" s="24"/>
      <c r="D38" s="1112"/>
      <c r="E38" s="90"/>
      <c r="F38" s="63"/>
      <c r="G38" s="8"/>
      <c r="H38" s="8"/>
      <c r="I38" s="8"/>
      <c r="J38" s="8"/>
    </row>
    <row r="39" spans="1:10" ht="13.5" thickBot="1" x14ac:dyDescent="0.25">
      <c r="A39" s="469" t="s">
        <v>310</v>
      </c>
      <c r="B39" s="469"/>
      <c r="C39" s="469"/>
      <c r="D39" s="380"/>
      <c r="E39" s="380"/>
      <c r="F39" s="380"/>
      <c r="G39" s="436"/>
      <c r="H39" s="436"/>
      <c r="I39" s="8"/>
      <c r="J39" s="8"/>
    </row>
    <row r="40" spans="1:10" ht="23.25" thickBot="1" x14ac:dyDescent="0.25">
      <c r="A40" s="385" t="s">
        <v>301</v>
      </c>
      <c r="B40" s="386" t="s">
        <v>302</v>
      </c>
      <c r="C40" s="387" t="s">
        <v>254</v>
      </c>
      <c r="D40" s="387" t="s">
        <v>303</v>
      </c>
      <c r="E40" s="388" t="s">
        <v>255</v>
      </c>
      <c r="F40" s="6"/>
      <c r="G40" s="6"/>
      <c r="H40" s="6"/>
      <c r="I40" s="6"/>
      <c r="J40" s="6"/>
    </row>
    <row r="41" spans="1:10" x14ac:dyDescent="0.2">
      <c r="A41" s="58"/>
      <c r="B41" s="58"/>
      <c r="C41" s="58"/>
      <c r="D41" s="58"/>
      <c r="E41" s="59"/>
      <c r="F41" s="24"/>
      <c r="G41" s="8"/>
      <c r="H41" s="8"/>
      <c r="I41" s="8"/>
      <c r="J41" s="8"/>
    </row>
    <row r="42" spans="1:10" x14ac:dyDescent="0.2">
      <c r="A42" s="60"/>
      <c r="B42" s="60"/>
      <c r="C42" s="60"/>
      <c r="D42" s="60"/>
      <c r="E42" s="61"/>
      <c r="F42" s="24"/>
      <c r="G42" s="8"/>
      <c r="H42" s="8"/>
      <c r="I42" s="8"/>
      <c r="J42" s="8"/>
    </row>
    <row r="43" spans="1:10" x14ac:dyDescent="0.2">
      <c r="A43" s="389"/>
      <c r="B43" s="389"/>
      <c r="C43" s="389"/>
      <c r="D43" s="389"/>
      <c r="E43" s="389"/>
      <c r="F43" s="103"/>
      <c r="G43" s="8"/>
      <c r="H43" s="8"/>
      <c r="I43" s="8"/>
      <c r="J43" s="8"/>
    </row>
    <row r="44" spans="1:10" ht="27.75" customHeight="1" x14ac:dyDescent="0.2">
      <c r="A44" s="691" t="s">
        <v>284</v>
      </c>
      <c r="B44" s="691"/>
      <c r="C44" s="691"/>
      <c r="D44" s="691"/>
      <c r="E44" s="691"/>
      <c r="F44" s="691"/>
      <c r="G44" s="436"/>
      <c r="H44" s="436"/>
      <c r="I44" s="6"/>
      <c r="J44" s="6"/>
    </row>
    <row r="45" spans="1:10" x14ac:dyDescent="0.2">
      <c r="A45" s="379"/>
      <c r="B45" s="379"/>
      <c r="C45" s="379"/>
      <c r="D45" s="379"/>
      <c r="E45" s="379"/>
      <c r="F45" s="379"/>
      <c r="G45" s="8"/>
      <c r="H45" s="8"/>
      <c r="I45" s="8"/>
      <c r="J45" s="8"/>
    </row>
    <row r="46" spans="1:10" x14ac:dyDescent="0.2">
      <c r="A46" s="379"/>
      <c r="B46" s="379"/>
      <c r="C46" s="379"/>
      <c r="D46" s="379"/>
      <c r="E46" s="379"/>
      <c r="F46" s="379"/>
      <c r="G46" s="369"/>
      <c r="H46" s="369"/>
      <c r="I46" s="8"/>
      <c r="J46" s="8"/>
    </row>
    <row r="47" spans="1:10" ht="32.25" customHeight="1" x14ac:dyDescent="0.2">
      <c r="A47" s="452" t="s">
        <v>388</v>
      </c>
      <c r="B47" s="452"/>
      <c r="C47" s="690"/>
      <c r="D47" s="690"/>
      <c r="E47" s="690"/>
      <c r="F47" s="690"/>
      <c r="G47" s="8"/>
      <c r="H47" s="8"/>
      <c r="I47" s="8"/>
      <c r="J47" s="8"/>
    </row>
    <row r="48" spans="1:10" ht="18.75" customHeight="1" x14ac:dyDescent="0.2">
      <c r="A48" s="368" t="s">
        <v>389</v>
      </c>
      <c r="B48" s="368"/>
      <c r="C48" s="368"/>
      <c r="D48" s="369"/>
      <c r="E48" s="370" t="s">
        <v>397</v>
      </c>
      <c r="F48" s="6">
        <v>70</v>
      </c>
      <c r="G48" s="436"/>
      <c r="H48" s="436"/>
      <c r="I48" s="8"/>
      <c r="J48" s="8"/>
    </row>
    <row r="49" spans="1:10" ht="13.5" thickBot="1" x14ac:dyDescent="0.25">
      <c r="A49" s="442" t="s">
        <v>2817</v>
      </c>
      <c r="B49" s="442"/>
      <c r="C49" s="442"/>
      <c r="D49" s="442"/>
      <c r="E49" s="371"/>
      <c r="F49" s="371"/>
      <c r="G49" s="390"/>
      <c r="H49" s="8"/>
      <c r="I49" s="8"/>
      <c r="J49" s="8"/>
    </row>
    <row r="50" spans="1:10" ht="22.5" x14ac:dyDescent="0.2">
      <c r="A50" s="372" t="s">
        <v>398</v>
      </c>
      <c r="B50" s="373" t="s">
        <v>302</v>
      </c>
      <c r="C50" s="374" t="s">
        <v>83</v>
      </c>
      <c r="D50" s="373" t="s">
        <v>256</v>
      </c>
      <c r="E50" s="375" t="s">
        <v>94</v>
      </c>
      <c r="F50" s="376"/>
      <c r="G50" s="23"/>
      <c r="H50" s="23"/>
      <c r="I50" s="6"/>
      <c r="J50" s="6"/>
    </row>
    <row r="51" spans="1:10" ht="12.75" customHeight="1" x14ac:dyDescent="0.2">
      <c r="A51" s="1033" t="s">
        <v>2818</v>
      </c>
      <c r="B51" s="1034" t="s">
        <v>49</v>
      </c>
      <c r="C51" s="1035" t="s">
        <v>2819</v>
      </c>
      <c r="D51" s="1033" t="s">
        <v>2821</v>
      </c>
      <c r="E51" s="895" t="s">
        <v>209</v>
      </c>
      <c r="F51" s="33"/>
      <c r="G51" s="24"/>
      <c r="H51" s="24"/>
      <c r="I51" s="8"/>
      <c r="J51" s="8"/>
    </row>
    <row r="52" spans="1:10" ht="15.75" customHeight="1" x14ac:dyDescent="0.2">
      <c r="A52" s="1033" t="s">
        <v>2820</v>
      </c>
      <c r="B52" s="1034" t="s">
        <v>49</v>
      </c>
      <c r="C52" s="1035" t="s">
        <v>2831</v>
      </c>
      <c r="D52" s="1033" t="s">
        <v>2191</v>
      </c>
      <c r="E52" s="895" t="s">
        <v>209</v>
      </c>
      <c r="F52" s="84"/>
      <c r="G52" s="24"/>
      <c r="H52" s="24"/>
      <c r="I52" s="8"/>
      <c r="J52" s="8"/>
    </row>
    <row r="53" spans="1:10" ht="15" customHeight="1" x14ac:dyDescent="0.2">
      <c r="A53" s="1033" t="s">
        <v>2822</v>
      </c>
      <c r="B53" s="1034" t="s">
        <v>49</v>
      </c>
      <c r="C53" s="1035" t="s">
        <v>2832</v>
      </c>
      <c r="D53" s="1033" t="s">
        <v>2823</v>
      </c>
      <c r="E53" s="895" t="s">
        <v>209</v>
      </c>
      <c r="F53" s="84"/>
      <c r="G53" s="24"/>
      <c r="H53" s="24"/>
      <c r="I53" s="8"/>
      <c r="J53" s="8"/>
    </row>
    <row r="54" spans="1:10" ht="23.25" customHeight="1" x14ac:dyDescent="0.2">
      <c r="A54" s="1033" t="s">
        <v>2824</v>
      </c>
      <c r="B54" s="1034" t="s">
        <v>49</v>
      </c>
      <c r="C54" s="1035" t="s">
        <v>2833</v>
      </c>
      <c r="D54" s="1033" t="s">
        <v>2825</v>
      </c>
      <c r="E54" s="895" t="s">
        <v>209</v>
      </c>
      <c r="F54" s="84"/>
      <c r="G54" s="24"/>
      <c r="H54" s="24"/>
      <c r="I54" s="8"/>
      <c r="J54" s="8"/>
    </row>
    <row r="55" spans="1:10" ht="22.5" x14ac:dyDescent="0.2">
      <c r="A55" s="1033" t="s">
        <v>2826</v>
      </c>
      <c r="B55" s="1034" t="s">
        <v>49</v>
      </c>
      <c r="C55" s="1035" t="s">
        <v>2827</v>
      </c>
      <c r="D55" s="1033" t="s">
        <v>2191</v>
      </c>
      <c r="E55" s="895" t="s">
        <v>209</v>
      </c>
      <c r="F55" s="88"/>
      <c r="G55" s="24"/>
      <c r="H55" s="24"/>
      <c r="I55" s="8"/>
      <c r="J55" s="8"/>
    </row>
    <row r="56" spans="1:10" ht="22.5" x14ac:dyDescent="0.2">
      <c r="A56" s="1033" t="s">
        <v>2828</v>
      </c>
      <c r="B56" s="1034" t="s">
        <v>49</v>
      </c>
      <c r="C56" s="1035" t="s">
        <v>2834</v>
      </c>
      <c r="D56" s="1033" t="s">
        <v>1868</v>
      </c>
      <c r="E56" s="895" t="s">
        <v>209</v>
      </c>
      <c r="F56" s="88"/>
      <c r="G56" s="24"/>
      <c r="H56" s="24"/>
      <c r="I56" s="8"/>
      <c r="J56" s="8"/>
    </row>
    <row r="57" spans="1:10" x14ac:dyDescent="0.2">
      <c r="A57" s="1033" t="s">
        <v>2829</v>
      </c>
      <c r="B57" s="1034" t="s">
        <v>49</v>
      </c>
      <c r="C57" s="1035" t="s">
        <v>2830</v>
      </c>
      <c r="D57" s="1033" t="s">
        <v>2191</v>
      </c>
      <c r="E57" s="895"/>
      <c r="F57" s="88"/>
      <c r="G57" s="24"/>
      <c r="H57" s="24"/>
      <c r="I57" s="8"/>
      <c r="J57" s="8"/>
    </row>
    <row r="58" spans="1:10" x14ac:dyDescent="0.2">
      <c r="A58" s="1033" t="s">
        <v>2835</v>
      </c>
      <c r="B58" s="1034" t="s">
        <v>49</v>
      </c>
      <c r="C58" s="1035" t="s">
        <v>2839</v>
      </c>
      <c r="D58" s="1033" t="s">
        <v>2836</v>
      </c>
      <c r="E58" s="895"/>
      <c r="F58" s="88"/>
      <c r="G58" s="24"/>
      <c r="H58" s="24"/>
      <c r="I58" s="8"/>
      <c r="J58" s="8"/>
    </row>
    <row r="59" spans="1:10" x14ac:dyDescent="0.2">
      <c r="A59" s="1033" t="s">
        <v>2193</v>
      </c>
      <c r="B59" s="1034" t="s">
        <v>49</v>
      </c>
      <c r="C59" s="1035" t="s">
        <v>2194</v>
      </c>
      <c r="D59" s="1033" t="s">
        <v>2191</v>
      </c>
      <c r="E59" s="895"/>
      <c r="F59" s="88"/>
      <c r="G59" s="24"/>
      <c r="H59" s="24"/>
      <c r="I59" s="8"/>
      <c r="J59" s="8"/>
    </row>
    <row r="60" spans="1:10" x14ac:dyDescent="0.2">
      <c r="A60" s="1033" t="s">
        <v>2195</v>
      </c>
      <c r="B60" s="1034" t="s">
        <v>49</v>
      </c>
      <c r="C60" s="1035" t="s">
        <v>2196</v>
      </c>
      <c r="D60" s="1033" t="s">
        <v>2191</v>
      </c>
      <c r="E60" s="895"/>
      <c r="F60" s="88"/>
      <c r="G60" s="24"/>
      <c r="H60" s="24"/>
      <c r="I60" s="8"/>
      <c r="J60" s="8"/>
    </row>
    <row r="61" spans="1:10" x14ac:dyDescent="0.2">
      <c r="A61" s="1033" t="s">
        <v>2837</v>
      </c>
      <c r="B61" s="1034" t="s">
        <v>49</v>
      </c>
      <c r="C61" s="1035" t="s">
        <v>2838</v>
      </c>
      <c r="D61" s="1033" t="s">
        <v>2197</v>
      </c>
      <c r="E61" s="895"/>
      <c r="F61" s="88"/>
      <c r="G61" s="24"/>
      <c r="H61" s="24"/>
      <c r="I61" s="8"/>
      <c r="J61" s="8"/>
    </row>
    <row r="62" spans="1:10" x14ac:dyDescent="0.2">
      <c r="A62" s="1033" t="s">
        <v>2840</v>
      </c>
      <c r="B62" s="1034" t="s">
        <v>49</v>
      </c>
      <c r="C62" s="1035" t="s">
        <v>2841</v>
      </c>
      <c r="D62" s="1033" t="s">
        <v>2197</v>
      </c>
      <c r="E62" s="895"/>
      <c r="F62" s="88"/>
      <c r="G62" s="24"/>
      <c r="H62" s="24"/>
      <c r="I62" s="8"/>
      <c r="J62" s="8"/>
    </row>
    <row r="63" spans="1:10" x14ac:dyDescent="0.2">
      <c r="A63" s="1033" t="s">
        <v>2842</v>
      </c>
      <c r="B63" s="1034" t="s">
        <v>49</v>
      </c>
      <c r="C63" s="1035" t="s">
        <v>2843</v>
      </c>
      <c r="D63" s="1033" t="s">
        <v>2197</v>
      </c>
      <c r="E63" s="895"/>
      <c r="F63" s="88"/>
      <c r="G63" s="24"/>
      <c r="H63" s="24"/>
      <c r="I63" s="8"/>
      <c r="J63" s="8"/>
    </row>
    <row r="64" spans="1:10" x14ac:dyDescent="0.2">
      <c r="A64" s="1033" t="s">
        <v>2844</v>
      </c>
      <c r="B64" s="1034" t="s">
        <v>49</v>
      </c>
      <c r="C64" s="1035" t="s">
        <v>2846</v>
      </c>
      <c r="D64" s="1033" t="s">
        <v>2845</v>
      </c>
      <c r="E64" s="895"/>
      <c r="F64" s="88"/>
      <c r="G64" s="24"/>
      <c r="H64" s="24"/>
      <c r="I64" s="8"/>
      <c r="J64" s="8"/>
    </row>
    <row r="65" spans="1:10" x14ac:dyDescent="0.2">
      <c r="A65" s="1033" t="s">
        <v>2847</v>
      </c>
      <c r="B65" s="1034" t="s">
        <v>49</v>
      </c>
      <c r="C65" s="1035" t="s">
        <v>2848</v>
      </c>
      <c r="D65" s="1033" t="s">
        <v>2836</v>
      </c>
      <c r="E65" s="895"/>
      <c r="F65" s="88"/>
      <c r="G65" s="24"/>
      <c r="H65" s="24"/>
      <c r="I65" s="8"/>
      <c r="J65" s="8"/>
    </row>
    <row r="66" spans="1:10" x14ac:dyDescent="0.2">
      <c r="A66" s="1033" t="s">
        <v>2849</v>
      </c>
      <c r="B66" s="1034" t="s">
        <v>49</v>
      </c>
      <c r="C66" s="1035" t="s">
        <v>2192</v>
      </c>
      <c r="D66" s="1033" t="s">
        <v>2821</v>
      </c>
      <c r="E66" s="895"/>
      <c r="F66" s="88"/>
      <c r="G66" s="24"/>
      <c r="H66" s="24"/>
      <c r="I66" s="8"/>
      <c r="J66" s="8"/>
    </row>
    <row r="67" spans="1:10" ht="15" customHeight="1" x14ac:dyDescent="0.2">
      <c r="A67" s="1033" t="s">
        <v>2850</v>
      </c>
      <c r="B67" s="1034" t="s">
        <v>49</v>
      </c>
      <c r="C67" s="1035" t="s">
        <v>2851</v>
      </c>
      <c r="D67" s="1033" t="s">
        <v>2197</v>
      </c>
      <c r="E67" s="895" t="s">
        <v>209</v>
      </c>
      <c r="F67" s="88"/>
      <c r="G67" s="24"/>
      <c r="H67" s="24"/>
      <c r="I67" s="8"/>
      <c r="J67" s="8"/>
    </row>
    <row r="68" spans="1:10" ht="15" customHeight="1" x14ac:dyDescent="0.2">
      <c r="A68" s="1115" t="s">
        <v>2852</v>
      </c>
      <c r="B68" s="897" t="s">
        <v>1128</v>
      </c>
      <c r="C68" s="1116" t="s">
        <v>2855</v>
      </c>
      <c r="D68" s="1033" t="s">
        <v>2191</v>
      </c>
      <c r="E68" s="1114"/>
      <c r="F68" s="88"/>
      <c r="G68" s="24"/>
      <c r="H68" s="24"/>
      <c r="I68" s="8"/>
      <c r="J68" s="8"/>
    </row>
    <row r="69" spans="1:10" ht="21" x14ac:dyDescent="0.2">
      <c r="A69" s="1115" t="s">
        <v>2853</v>
      </c>
      <c r="B69" s="897" t="s">
        <v>1128</v>
      </c>
      <c r="C69" s="1116" t="s">
        <v>2857</v>
      </c>
      <c r="D69" s="1033" t="s">
        <v>2191</v>
      </c>
      <c r="E69" s="1114"/>
      <c r="F69" s="88"/>
      <c r="G69" s="24"/>
      <c r="H69" s="24"/>
      <c r="I69" s="8"/>
      <c r="J69" s="8"/>
    </row>
    <row r="70" spans="1:10" x14ac:dyDescent="0.2">
      <c r="A70" s="1115" t="s">
        <v>2854</v>
      </c>
      <c r="B70" s="897" t="s">
        <v>1128</v>
      </c>
      <c r="C70" s="1116" t="s">
        <v>2856</v>
      </c>
      <c r="D70" s="1033" t="s">
        <v>2191</v>
      </c>
      <c r="E70" s="379"/>
      <c r="F70" s="379"/>
      <c r="G70" s="24"/>
      <c r="H70" s="24"/>
      <c r="I70" s="8"/>
      <c r="J70" s="8"/>
    </row>
    <row r="71" spans="1:10" x14ac:dyDescent="0.2">
      <c r="A71" s="896"/>
      <c r="B71" s="894"/>
      <c r="C71" s="371"/>
      <c r="D71" s="379"/>
      <c r="E71" s="379"/>
      <c r="F71" s="379"/>
      <c r="G71" s="24"/>
      <c r="H71" s="24"/>
      <c r="I71" s="8"/>
      <c r="J71" s="8"/>
    </row>
    <row r="72" spans="1:10" x14ac:dyDescent="0.2">
      <c r="A72" s="896"/>
      <c r="B72" s="894"/>
      <c r="C72" s="371"/>
      <c r="D72" s="379"/>
      <c r="E72" s="379"/>
      <c r="F72" s="379"/>
      <c r="G72" s="24"/>
      <c r="H72" s="24"/>
      <c r="I72" s="8"/>
      <c r="J72" s="8"/>
    </row>
    <row r="73" spans="1:10" ht="24.75" thickBot="1" x14ac:dyDescent="0.25">
      <c r="A73" s="355" t="s">
        <v>95</v>
      </c>
      <c r="B73" s="355"/>
      <c r="C73" s="355"/>
      <c r="D73" s="379"/>
      <c r="E73" s="391" t="s">
        <v>397</v>
      </c>
      <c r="F73" s="6">
        <f>+COUNT(B75:B77)</f>
        <v>0</v>
      </c>
      <c r="G73" s="24"/>
      <c r="H73" s="24"/>
      <c r="I73" s="8"/>
      <c r="J73" s="8"/>
    </row>
    <row r="74" spans="1:10" ht="23.25" thickBot="1" x14ac:dyDescent="0.25">
      <c r="A74" s="385" t="s">
        <v>398</v>
      </c>
      <c r="B74" s="392" t="s">
        <v>96</v>
      </c>
      <c r="C74" s="392" t="s">
        <v>83</v>
      </c>
      <c r="D74" s="393" t="s">
        <v>97</v>
      </c>
      <c r="E74" s="394" t="s">
        <v>98</v>
      </c>
      <c r="F74" s="394" t="s">
        <v>99</v>
      </c>
      <c r="G74" s="394" t="s">
        <v>100</v>
      </c>
      <c r="H74" s="395" t="s">
        <v>302</v>
      </c>
      <c r="I74" s="8"/>
      <c r="J74" s="8"/>
    </row>
    <row r="75" spans="1:10" x14ac:dyDescent="0.2">
      <c r="A75" s="16"/>
      <c r="B75" s="16"/>
      <c r="C75" s="16"/>
      <c r="D75" s="129"/>
      <c r="E75" s="129"/>
      <c r="F75" s="129"/>
      <c r="G75" s="129"/>
      <c r="H75" s="129"/>
      <c r="I75" s="8"/>
      <c r="J75" s="8"/>
    </row>
    <row r="76" spans="1:10" x14ac:dyDescent="0.2">
      <c r="A76" s="18"/>
      <c r="B76" s="18"/>
      <c r="C76" s="18"/>
      <c r="D76" s="129"/>
      <c r="E76" s="129"/>
      <c r="F76" s="129"/>
      <c r="G76" s="129"/>
      <c r="H76" s="129"/>
      <c r="I76" s="8"/>
      <c r="J76" s="8"/>
    </row>
    <row r="77" spans="1:10" ht="13.5" thickBot="1" x14ac:dyDescent="0.25">
      <c r="A77" s="25"/>
      <c r="B77" s="25"/>
      <c r="C77" s="25"/>
      <c r="D77" s="129"/>
      <c r="E77" s="129"/>
      <c r="F77" s="129"/>
      <c r="G77" s="129"/>
      <c r="H77" s="129"/>
      <c r="I77" s="23"/>
      <c r="J77" s="23"/>
    </row>
    <row r="78" spans="1:10" ht="13.5" thickBot="1" x14ac:dyDescent="0.25">
      <c r="A78" s="26" t="s">
        <v>101</v>
      </c>
      <c r="B78" s="27">
        <f>SUM(B76:B77)</f>
        <v>0</v>
      </c>
      <c r="C78" s="55">
        <f>SUM(D81:H81)</f>
        <v>0</v>
      </c>
      <c r="D78" s="46"/>
      <c r="E78" s="46"/>
      <c r="F78" s="46"/>
      <c r="G78" s="46"/>
      <c r="H78" s="47"/>
      <c r="I78" s="24"/>
      <c r="J78" s="24"/>
    </row>
    <row r="79" spans="1:10" x14ac:dyDescent="0.2">
      <c r="A79" s="23"/>
      <c r="B79" s="24"/>
      <c r="C79" s="23"/>
      <c r="D79" s="48"/>
      <c r="E79" s="48"/>
      <c r="F79" s="48"/>
      <c r="G79" s="312"/>
      <c r="H79" s="312"/>
      <c r="I79" s="24"/>
      <c r="J79" s="24"/>
    </row>
    <row r="80" spans="1:10" x14ac:dyDescent="0.2">
      <c r="A80" s="378"/>
      <c r="B80" s="378"/>
      <c r="C80" s="371"/>
      <c r="D80" s="396"/>
      <c r="E80" s="396"/>
      <c r="F80" s="396"/>
      <c r="G80" s="312"/>
      <c r="H80" s="312"/>
      <c r="I80" s="24"/>
      <c r="J80" s="24"/>
    </row>
    <row r="81" spans="1:10" ht="24.75" thickBot="1" x14ac:dyDescent="0.25">
      <c r="A81" s="694" t="s">
        <v>73</v>
      </c>
      <c r="B81" s="694"/>
      <c r="C81" s="694"/>
      <c r="D81" s="397"/>
      <c r="E81" s="398" t="s">
        <v>397</v>
      </c>
      <c r="F81" s="6">
        <f>+COUNT(B83:B85)</f>
        <v>0</v>
      </c>
      <c r="G81" s="48"/>
      <c r="H81" s="48"/>
      <c r="I81" s="24"/>
      <c r="J81" s="24"/>
    </row>
    <row r="82" spans="1:10" ht="23.25" thickBot="1" x14ac:dyDescent="0.25">
      <c r="A82" s="385" t="s">
        <v>398</v>
      </c>
      <c r="B82" s="392" t="s">
        <v>96</v>
      </c>
      <c r="C82" s="392" t="s">
        <v>83</v>
      </c>
      <c r="D82" s="393" t="s">
        <v>97</v>
      </c>
      <c r="E82" s="394" t="s">
        <v>98</v>
      </c>
      <c r="F82" s="394" t="s">
        <v>99</v>
      </c>
      <c r="G82" s="394" t="s">
        <v>100</v>
      </c>
      <c r="H82" s="395" t="s">
        <v>302</v>
      </c>
      <c r="I82" s="24"/>
      <c r="J82" s="24"/>
    </row>
    <row r="83" spans="1:10" x14ac:dyDescent="0.2">
      <c r="A83" s="16"/>
      <c r="B83" s="16"/>
      <c r="C83" s="16"/>
      <c r="D83" s="129"/>
      <c r="E83" s="129"/>
      <c r="F83" s="129"/>
      <c r="G83" s="129"/>
      <c r="H83" s="129"/>
      <c r="I83" s="8"/>
      <c r="J83" s="8"/>
    </row>
    <row r="84" spans="1:10" x14ac:dyDescent="0.2">
      <c r="A84" s="18"/>
      <c r="B84" s="18"/>
      <c r="C84" s="18"/>
      <c r="D84" s="129"/>
      <c r="E84" s="129"/>
      <c r="F84" s="129"/>
      <c r="G84" s="129"/>
      <c r="H84" s="129"/>
      <c r="I84" s="8"/>
      <c r="J84" s="8"/>
    </row>
    <row r="85" spans="1:10" ht="13.5" thickBot="1" x14ac:dyDescent="0.25">
      <c r="A85" s="25"/>
      <c r="B85" s="25"/>
      <c r="C85" s="25"/>
      <c r="D85" s="129"/>
      <c r="E85" s="129"/>
      <c r="F85" s="129"/>
      <c r="G85" s="129"/>
      <c r="H85" s="129"/>
      <c r="I85" s="23"/>
      <c r="J85" s="23"/>
    </row>
    <row r="86" spans="1:10" ht="13.5" thickBot="1" x14ac:dyDescent="0.25">
      <c r="A86" s="26" t="s">
        <v>101</v>
      </c>
      <c r="B86" s="27"/>
      <c r="C86" s="55">
        <v>0</v>
      </c>
      <c r="D86" s="46"/>
      <c r="E86" s="46"/>
      <c r="F86" s="46"/>
      <c r="G86" s="46"/>
      <c r="H86" s="47"/>
      <c r="I86" s="24"/>
      <c r="J86" s="24"/>
    </row>
    <row r="87" spans="1:10" x14ac:dyDescent="0.2">
      <c r="A87" s="23"/>
      <c r="B87" s="24"/>
      <c r="C87" s="23"/>
      <c r="D87" s="48"/>
      <c r="E87" s="48"/>
      <c r="F87" s="48"/>
      <c r="G87" s="48"/>
      <c r="H87" s="48"/>
      <c r="I87" s="24"/>
      <c r="J87" s="24"/>
    </row>
    <row r="88" spans="1:10" x14ac:dyDescent="0.2">
      <c r="A88" s="378"/>
      <c r="B88" s="378"/>
      <c r="C88" s="371"/>
      <c r="D88" s="396"/>
      <c r="E88" s="396"/>
      <c r="F88" s="396"/>
      <c r="G88" s="399"/>
      <c r="H88" s="399"/>
      <c r="I88" s="8"/>
      <c r="J88" s="8"/>
    </row>
    <row r="89" spans="1:10" ht="24.75" thickBot="1" x14ac:dyDescent="0.25">
      <c r="A89" s="440" t="s">
        <v>242</v>
      </c>
      <c r="B89" s="440"/>
      <c r="C89" s="440"/>
      <c r="D89" s="400"/>
      <c r="E89" s="398" t="s">
        <v>397</v>
      </c>
      <c r="F89" s="6">
        <v>0</v>
      </c>
      <c r="G89" s="435"/>
      <c r="H89" s="435"/>
      <c r="I89" s="8"/>
      <c r="J89" s="8"/>
    </row>
    <row r="90" spans="1:10" ht="23.25" thickBot="1" x14ac:dyDescent="0.25">
      <c r="A90" s="385" t="s">
        <v>398</v>
      </c>
      <c r="B90" s="392" t="s">
        <v>96</v>
      </c>
      <c r="C90" s="392" t="s">
        <v>83</v>
      </c>
      <c r="D90" s="393" t="s">
        <v>97</v>
      </c>
      <c r="E90" s="394" t="s">
        <v>98</v>
      </c>
      <c r="F90" s="394" t="s">
        <v>99</v>
      </c>
      <c r="G90" s="394" t="s">
        <v>100</v>
      </c>
      <c r="H90" s="395" t="s">
        <v>302</v>
      </c>
      <c r="I90" s="23"/>
      <c r="J90" s="23"/>
    </row>
    <row r="91" spans="1:10" x14ac:dyDescent="0.2">
      <c r="A91" s="890" t="s">
        <v>2198</v>
      </c>
      <c r="B91" s="1036">
        <v>15</v>
      </c>
      <c r="C91" s="602" t="s">
        <v>2199</v>
      </c>
      <c r="D91" s="129"/>
      <c r="E91" s="129"/>
      <c r="F91" s="129"/>
      <c r="G91" s="129"/>
      <c r="H91" s="129"/>
      <c r="I91" s="24"/>
      <c r="J91" s="24"/>
    </row>
    <row r="92" spans="1:10" x14ac:dyDescent="0.2">
      <c r="A92" s="406"/>
      <c r="B92" s="18"/>
      <c r="C92" s="406"/>
      <c r="D92" s="129"/>
      <c r="E92" s="129"/>
      <c r="F92" s="129"/>
      <c r="G92" s="129"/>
      <c r="H92" s="129"/>
      <c r="I92" s="24"/>
      <c r="J92" s="24"/>
    </row>
    <row r="93" spans="1:10" ht="13.5" thickBot="1" x14ac:dyDescent="0.25">
      <c r="A93" s="25"/>
      <c r="B93" s="25"/>
      <c r="C93" s="25"/>
      <c r="D93" s="129"/>
      <c r="E93" s="129"/>
      <c r="F93" s="129"/>
      <c r="G93" s="129"/>
      <c r="H93" s="129"/>
      <c r="I93" s="24"/>
      <c r="J93" s="24"/>
    </row>
    <row r="94" spans="1:10" ht="13.5" thickBot="1" x14ac:dyDescent="0.25">
      <c r="A94" s="26" t="s">
        <v>101</v>
      </c>
      <c r="B94" s="27"/>
      <c r="C94" s="55"/>
      <c r="D94" s="46"/>
      <c r="E94" s="46"/>
      <c r="F94" s="46"/>
      <c r="G94" s="46"/>
      <c r="H94" s="47"/>
      <c r="I94" s="24"/>
      <c r="J94" s="24"/>
    </row>
    <row r="95" spans="1:10" x14ac:dyDescent="0.2">
      <c r="A95" s="378"/>
      <c r="B95" s="378"/>
      <c r="C95" s="368"/>
      <c r="D95" s="700"/>
      <c r="E95" s="700"/>
      <c r="F95" s="700"/>
      <c r="G95" s="399"/>
      <c r="H95" s="399"/>
      <c r="I95" s="8"/>
      <c r="J95" s="8"/>
    </row>
    <row r="96" spans="1:10" x14ac:dyDescent="0.2">
      <c r="A96" s="378"/>
      <c r="B96" s="378"/>
      <c r="C96" s="371"/>
      <c r="D96" s="396"/>
      <c r="E96" s="396"/>
      <c r="F96" s="396"/>
      <c r="G96" s="399"/>
      <c r="H96" s="399"/>
      <c r="I96" s="8"/>
      <c r="J96" s="8"/>
    </row>
    <row r="97" spans="1:10" ht="24.75" thickBot="1" x14ac:dyDescent="0.25">
      <c r="A97" s="355" t="s">
        <v>243</v>
      </c>
      <c r="B97" s="355"/>
      <c r="C97" s="355"/>
      <c r="D97" s="396"/>
      <c r="E97" s="398" t="s">
        <v>397</v>
      </c>
      <c r="F97" s="6">
        <v>0</v>
      </c>
      <c r="G97" s="435"/>
      <c r="H97" s="435"/>
      <c r="I97" s="8"/>
      <c r="J97" s="8"/>
    </row>
    <row r="98" spans="1:10" ht="22.5" x14ac:dyDescent="0.2">
      <c r="A98" s="381" t="s">
        <v>398</v>
      </c>
      <c r="B98" s="401" t="s">
        <v>96</v>
      </c>
      <c r="C98" s="402" t="s">
        <v>244</v>
      </c>
      <c r="D98" s="403" t="s">
        <v>97</v>
      </c>
      <c r="E98" s="404" t="s">
        <v>98</v>
      </c>
      <c r="F98" s="404" t="s">
        <v>99</v>
      </c>
      <c r="G98" s="404" t="s">
        <v>100</v>
      </c>
      <c r="H98" s="405" t="s">
        <v>302</v>
      </c>
      <c r="I98" s="24"/>
      <c r="J98" s="24"/>
    </row>
    <row r="99" spans="1:10" x14ac:dyDescent="0.2">
      <c r="A99" s="890"/>
      <c r="B99" s="1036"/>
      <c r="C99" s="602"/>
      <c r="D99" s="407"/>
      <c r="E99" s="408"/>
      <c r="F99" s="408"/>
      <c r="G99" s="408"/>
      <c r="H99" s="407"/>
      <c r="I99" s="24"/>
      <c r="J99" s="24"/>
    </row>
    <row r="100" spans="1:10" x14ac:dyDescent="0.2">
      <c r="A100" s="602"/>
      <c r="B100" s="601"/>
      <c r="C100" s="602"/>
      <c r="D100" s="407"/>
      <c r="E100" s="408"/>
      <c r="F100" s="408"/>
      <c r="G100" s="408"/>
      <c r="H100" s="407"/>
      <c r="I100" s="24"/>
      <c r="J100" s="24"/>
    </row>
    <row r="101" spans="1:10" x14ac:dyDescent="0.2">
      <c r="A101" s="406"/>
      <c r="B101" s="18"/>
      <c r="C101" s="406"/>
      <c r="D101" s="409"/>
      <c r="E101" s="409"/>
      <c r="F101" s="409"/>
      <c r="G101" s="409"/>
      <c r="H101" s="409"/>
      <c r="I101" s="24"/>
      <c r="J101" s="24"/>
    </row>
    <row r="102" spans="1:10" x14ac:dyDescent="0.2">
      <c r="A102" s="18"/>
      <c r="B102" s="18"/>
      <c r="C102" s="18"/>
      <c r="D102" s="409"/>
      <c r="E102" s="409"/>
      <c r="F102" s="409"/>
      <c r="G102" s="409"/>
      <c r="H102" s="409"/>
      <c r="I102" s="24"/>
      <c r="J102" s="24"/>
    </row>
    <row r="103" spans="1:10" ht="13.5" thickBot="1" x14ac:dyDescent="0.25">
      <c r="A103" s="106" t="s">
        <v>101</v>
      </c>
      <c r="B103" s="107"/>
      <c r="C103" s="108"/>
      <c r="D103" s="109"/>
      <c r="E103" s="109"/>
      <c r="F103" s="109"/>
      <c r="G103" s="109"/>
      <c r="H103" s="110"/>
      <c r="I103" s="24"/>
      <c r="J103" s="24"/>
    </row>
    <row r="104" spans="1:10" x14ac:dyDescent="0.2">
      <c r="A104" s="378"/>
      <c r="B104" s="378"/>
      <c r="C104" s="371"/>
      <c r="D104" s="379"/>
      <c r="E104" s="379"/>
      <c r="F104" s="379"/>
      <c r="G104" s="8"/>
      <c r="H104" s="8"/>
      <c r="I104" s="8"/>
      <c r="J104" s="8"/>
    </row>
    <row r="105" spans="1:10" x14ac:dyDescent="0.2">
      <c r="A105" s="378"/>
      <c r="B105" s="378"/>
      <c r="C105" s="371"/>
      <c r="D105" s="379"/>
      <c r="E105" s="379"/>
      <c r="F105" s="379"/>
      <c r="G105" s="8"/>
      <c r="H105" s="8"/>
      <c r="I105" s="8"/>
      <c r="J105" s="8"/>
    </row>
    <row r="106" spans="1:10" x14ac:dyDescent="0.2">
      <c r="A106" s="452" t="s">
        <v>311</v>
      </c>
      <c r="B106" s="452"/>
      <c r="C106" s="452"/>
      <c r="D106" s="690"/>
      <c r="E106" s="690"/>
      <c r="F106" s="690"/>
      <c r="G106" s="8"/>
      <c r="H106" s="8"/>
      <c r="I106" s="8"/>
      <c r="J106" s="8"/>
    </row>
    <row r="107" spans="1:10" ht="13.5" thickBot="1" x14ac:dyDescent="0.25">
      <c r="A107" s="470" t="s">
        <v>312</v>
      </c>
      <c r="B107" s="470"/>
      <c r="C107" s="470"/>
      <c r="D107" s="379"/>
      <c r="E107" s="379"/>
      <c r="F107" s="379"/>
      <c r="G107" s="390"/>
      <c r="H107" s="8"/>
      <c r="I107" s="8"/>
      <c r="J107" s="8"/>
    </row>
    <row r="108" spans="1:10" ht="13.5" thickBot="1" x14ac:dyDescent="0.25">
      <c r="A108" s="692" t="s">
        <v>313</v>
      </c>
      <c r="B108" s="430"/>
      <c r="C108" s="410" t="s">
        <v>84</v>
      </c>
      <c r="D108" s="430" t="s">
        <v>314</v>
      </c>
      <c r="E108" s="430"/>
      <c r="F108" s="411" t="s">
        <v>315</v>
      </c>
      <c r="G108" s="33"/>
      <c r="H108" s="33"/>
      <c r="I108" s="33"/>
      <c r="J108" s="33"/>
    </row>
    <row r="109" spans="1:10" x14ac:dyDescent="0.2">
      <c r="A109" s="693"/>
      <c r="B109" s="693"/>
      <c r="C109" s="412"/>
      <c r="D109" s="71"/>
      <c r="E109" s="71"/>
      <c r="F109" s="413"/>
      <c r="G109" s="33"/>
      <c r="H109" s="33"/>
      <c r="I109" s="33"/>
      <c r="J109" s="33"/>
    </row>
    <row r="110" spans="1:10" x14ac:dyDescent="0.2">
      <c r="A110" s="696"/>
      <c r="B110" s="696"/>
      <c r="C110" s="96"/>
      <c r="D110" s="18"/>
      <c r="E110" s="72"/>
      <c r="F110" s="414"/>
      <c r="G110" s="33"/>
      <c r="H110" s="33"/>
      <c r="I110" s="33"/>
      <c r="J110" s="33"/>
    </row>
    <row r="111" spans="1:10" x14ac:dyDescent="0.2">
      <c r="A111" s="376"/>
      <c r="B111" s="376"/>
      <c r="C111" s="415"/>
      <c r="D111" s="33"/>
      <c r="E111" s="33"/>
      <c r="F111" s="33"/>
      <c r="G111" s="33"/>
      <c r="H111" s="33"/>
      <c r="I111" s="33"/>
      <c r="J111" s="33"/>
    </row>
    <row r="112" spans="1:10" x14ac:dyDescent="0.2">
      <c r="A112" s="378"/>
      <c r="B112" s="378"/>
      <c r="C112" s="371"/>
      <c r="D112" s="379"/>
      <c r="E112" s="379"/>
      <c r="F112" s="379"/>
      <c r="G112" s="8"/>
      <c r="H112" s="8"/>
      <c r="I112" s="8"/>
      <c r="J112" s="8"/>
    </row>
    <row r="113" spans="1:10" x14ac:dyDescent="0.2">
      <c r="A113" s="690" t="s">
        <v>248</v>
      </c>
      <c r="B113" s="690"/>
      <c r="C113" s="690"/>
      <c r="D113" s="690"/>
      <c r="E113" s="690"/>
      <c r="F113" s="690"/>
      <c r="G113" s="8"/>
      <c r="H113" s="8"/>
      <c r="I113" s="8"/>
      <c r="J113" s="8"/>
    </row>
    <row r="114" spans="1:10" ht="13.5" thickBot="1" x14ac:dyDescent="0.25">
      <c r="A114" s="706" t="s">
        <v>249</v>
      </c>
      <c r="B114" s="706"/>
      <c r="C114" s="706"/>
      <c r="D114" s="695"/>
      <c r="E114" s="695"/>
      <c r="F114" s="695"/>
      <c r="G114" s="390"/>
      <c r="H114" s="8"/>
      <c r="I114" s="8"/>
      <c r="J114" s="8"/>
    </row>
    <row r="115" spans="1:10" ht="13.5" thickBot="1" x14ac:dyDescent="0.25">
      <c r="A115" s="692" t="s">
        <v>313</v>
      </c>
      <c r="B115" s="430"/>
      <c r="C115" s="410" t="s">
        <v>84</v>
      </c>
      <c r="D115" s="430" t="s">
        <v>314</v>
      </c>
      <c r="E115" s="430"/>
      <c r="F115" s="411" t="s">
        <v>315</v>
      </c>
      <c r="G115" s="33"/>
      <c r="H115" s="33"/>
      <c r="I115" s="33"/>
      <c r="J115" s="33"/>
    </row>
    <row r="116" spans="1:10" x14ac:dyDescent="0.2">
      <c r="A116" s="693"/>
      <c r="B116" s="693"/>
      <c r="C116" s="8"/>
      <c r="D116" s="71"/>
      <c r="E116" s="71"/>
      <c r="F116" s="71"/>
      <c r="G116" s="33"/>
      <c r="H116" s="33"/>
      <c r="I116" s="33"/>
      <c r="J116" s="33"/>
    </row>
    <row r="117" spans="1:10" x14ac:dyDescent="0.2">
      <c r="A117" s="696"/>
      <c r="B117" s="696"/>
      <c r="C117" s="96"/>
      <c r="D117" s="72"/>
      <c r="E117" s="72"/>
      <c r="F117" s="72"/>
      <c r="G117" s="33"/>
      <c r="H117" s="33"/>
      <c r="I117" s="33"/>
      <c r="J117" s="33"/>
    </row>
    <row r="118" spans="1:10" x14ac:dyDescent="0.2">
      <c r="A118" s="378"/>
      <c r="B118" s="378"/>
      <c r="C118" s="371"/>
      <c r="D118" s="379"/>
      <c r="E118" s="379"/>
      <c r="F118" s="379"/>
      <c r="G118" s="8"/>
      <c r="H118" s="33"/>
      <c r="I118" s="8"/>
      <c r="J118" s="8"/>
    </row>
    <row r="119" spans="1:10" x14ac:dyDescent="0.2">
      <c r="A119" s="8"/>
      <c r="B119" s="8"/>
      <c r="C119" s="8"/>
      <c r="D119" s="8"/>
      <c r="E119" s="8"/>
      <c r="F119" s="8"/>
      <c r="G119" s="8"/>
      <c r="H119" s="8"/>
      <c r="I119" s="8"/>
      <c r="J119" s="8"/>
    </row>
    <row r="120" spans="1:10" x14ac:dyDescent="0.2">
      <c r="A120" s="8"/>
      <c r="B120" s="8"/>
      <c r="C120" s="8"/>
      <c r="D120" s="8"/>
      <c r="E120" s="8"/>
      <c r="F120" s="8"/>
      <c r="G120" s="8"/>
      <c r="H120" s="8"/>
      <c r="I120" s="8"/>
      <c r="J120" s="8"/>
    </row>
  </sheetData>
  <customSheetViews>
    <customSheetView guid="{BF975151-0CB7-467A-A5F2-74C18B2B8DD8}" hiddenColumns="1" topLeftCell="A13">
      <selection activeCell="B57" sqref="B57"/>
      <pageMargins left="0.7" right="0.7" top="0.75" bottom="0.75" header="0.3" footer="0.3"/>
      <pageSetup paperSize="9" orientation="portrait" r:id="rId1"/>
    </customSheetView>
    <customSheetView guid="{5DC0DB65-0B51-43B0-B8BB-8D3C0067049B}" hiddenColumns="1" topLeftCell="A73">
      <selection activeCell="B57" sqref="B57"/>
      <pageMargins left="0.7" right="0.7" top="0.75" bottom="0.75" header="0.3" footer="0.3"/>
      <pageSetup paperSize="9" orientation="portrait" r:id="rId2"/>
    </customSheetView>
    <customSheetView guid="{A8F0939F-9581-40D1-B5DE-7692F53D4C7E}" hiddenColumns="1">
      <selection activeCell="A53" sqref="A53"/>
      <pageMargins left="0.7" right="0.7" top="0.75" bottom="0.75" header="0.3" footer="0.3"/>
      <pageSetup paperSize="9" orientation="portrait" r:id="rId3"/>
    </customSheetView>
    <customSheetView guid="{8DF90023-6051-46F1-A20F-9BAF97B5126C}" hiddenColumns="1" topLeftCell="A43">
      <selection activeCell="C52" sqref="C52"/>
      <pageMargins left="0.7" right="0.7" top="0.75" bottom="0.75" header="0.3" footer="0.3"/>
      <pageSetup paperSize="9" orientation="portrait" r:id="rId4"/>
    </customSheetView>
    <customSheetView guid="{6B746EE9-112D-494A-A34D-DD33DA24FCB1}" hiddenColumns="1" topLeftCell="A73">
      <selection activeCell="B57" sqref="B57"/>
      <pageMargins left="0.7" right="0.7" top="0.75" bottom="0.75" header="0.3" footer="0.3"/>
      <pageSetup paperSize="9" orientation="portrait" r:id="rId5"/>
    </customSheetView>
    <customSheetView guid="{CFDDDCD9-14BA-46D0-BACB-8D2F29A56239}" hiddenColumns="1" topLeftCell="A73">
      <selection activeCell="B57" sqref="B57"/>
      <pageMargins left="0.7" right="0.7" top="0.75" bottom="0.75" header="0.3" footer="0.3"/>
      <pageSetup paperSize="9" orientation="portrait" r:id="rId6"/>
    </customSheetView>
  </customSheetViews>
  <pageMargins left="0.7" right="0.7" top="0.75" bottom="0.75" header="0.3" footer="0.3"/>
  <pageSetup paperSize="9" orientation="portrait" r:id="rId7"/>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L299"/>
  <sheetViews>
    <sheetView showGridLines="0" workbookViewId="0">
      <pane ySplit="1" topLeftCell="A164" activePane="bottomLeft" state="frozenSplit"/>
      <selection pane="bottomLeft" activeCell="M231" sqref="M231"/>
    </sheetView>
  </sheetViews>
  <sheetFormatPr defaultColWidth="9.140625" defaultRowHeight="12.75" x14ac:dyDescent="0.2"/>
  <cols>
    <col min="1" max="1" width="50.5703125" style="285" customWidth="1"/>
    <col min="2" max="2" width="11.5703125" style="2" customWidth="1"/>
    <col min="3" max="3" width="49.42578125" style="2" customWidth="1"/>
    <col min="4" max="4" width="14.7109375" style="2" customWidth="1"/>
    <col min="5" max="5" width="15.5703125" style="2" customWidth="1"/>
    <col min="6" max="8" width="11.5703125" style="2" customWidth="1"/>
    <col min="9" max="9" width="3.5703125" style="2" customWidth="1"/>
    <col min="10" max="16384" width="9.140625" style="2"/>
  </cols>
  <sheetData>
    <row r="1" spans="1:12" ht="42.75" customHeight="1" x14ac:dyDescent="0.2">
      <c r="C1" s="720" t="s">
        <v>602</v>
      </c>
      <c r="D1" s="720"/>
      <c r="E1" s="720"/>
      <c r="F1" s="720"/>
    </row>
    <row r="2" spans="1:12" ht="0.95" customHeight="1" thickBot="1" x14ac:dyDescent="0.25"/>
    <row r="3" spans="1:12" ht="27.75" customHeight="1" thickBot="1" x14ac:dyDescent="0.25">
      <c r="A3" s="2" t="s">
        <v>78</v>
      </c>
      <c r="C3" s="250" t="s">
        <v>115</v>
      </c>
      <c r="D3" s="243"/>
      <c r="E3" s="243"/>
      <c r="F3" s="244"/>
    </row>
    <row r="4" spans="1:12" ht="16.350000000000001" customHeight="1" x14ac:dyDescent="0.2">
      <c r="A4" s="2" t="s">
        <v>79</v>
      </c>
      <c r="C4" s="11" t="s">
        <v>42</v>
      </c>
      <c r="D4" s="11"/>
      <c r="E4" s="11"/>
      <c r="F4" s="11"/>
    </row>
    <row r="5" spans="1:12" ht="16.350000000000001" customHeight="1" x14ac:dyDescent="0.2">
      <c r="A5" s="2" t="s">
        <v>80</v>
      </c>
      <c r="C5" s="2" t="s">
        <v>253</v>
      </c>
    </row>
    <row r="6" spans="1:12" x14ac:dyDescent="0.2">
      <c r="A6" s="20" t="s">
        <v>81</v>
      </c>
      <c r="B6" s="20"/>
      <c r="C6" s="127">
        <v>12</v>
      </c>
    </row>
    <row r="7" spans="1:12" ht="24" customHeight="1" x14ac:dyDescent="0.2">
      <c r="A7" s="20" t="s">
        <v>3</v>
      </c>
      <c r="B7" s="20"/>
      <c r="C7" s="127">
        <v>8</v>
      </c>
    </row>
    <row r="8" spans="1:12" x14ac:dyDescent="0.2">
      <c r="A8" s="2"/>
      <c r="C8" s="127"/>
    </row>
    <row r="9" spans="1:12" ht="18" customHeight="1" x14ac:dyDescent="0.2">
      <c r="A9" s="2" t="s">
        <v>82</v>
      </c>
    </row>
    <row r="10" spans="1:12" s="6" customFormat="1" ht="39" customHeight="1" x14ac:dyDescent="0.2">
      <c r="A10" s="91" t="s">
        <v>299</v>
      </c>
      <c r="B10" s="1"/>
      <c r="C10" s="22" t="s">
        <v>116</v>
      </c>
      <c r="D10" s="64"/>
      <c r="E10" s="64"/>
      <c r="F10" s="64"/>
      <c r="G10" s="95"/>
      <c r="H10" s="95"/>
    </row>
    <row r="11" spans="1:12" ht="26.25" customHeight="1" thickBot="1" x14ac:dyDescent="0.25">
      <c r="A11" s="22" t="s">
        <v>300</v>
      </c>
      <c r="B11" s="22"/>
      <c r="C11" s="22"/>
      <c r="D11" s="22"/>
      <c r="E11" s="22"/>
      <c r="F11" s="22"/>
      <c r="G11" s="65"/>
      <c r="H11" s="65"/>
    </row>
    <row r="12" spans="1:12" s="6" customFormat="1" x14ac:dyDescent="0.2">
      <c r="A12" s="716" t="s">
        <v>301</v>
      </c>
      <c r="B12" s="67" t="s">
        <v>302</v>
      </c>
      <c r="C12" s="73" t="s">
        <v>254</v>
      </c>
      <c r="D12" s="1169" t="s">
        <v>303</v>
      </c>
      <c r="E12" s="1168"/>
      <c r="F12" s="56"/>
    </row>
    <row r="13" spans="1:12" s="433" customFormat="1" x14ac:dyDescent="0.2">
      <c r="A13" s="687" t="s">
        <v>1242</v>
      </c>
      <c r="B13" s="675" t="s">
        <v>50</v>
      </c>
      <c r="C13" s="675" t="s">
        <v>1243</v>
      </c>
      <c r="D13" s="933" t="s">
        <v>497</v>
      </c>
      <c r="E13" s="90"/>
      <c r="F13" s="723"/>
      <c r="G13" s="724"/>
      <c r="H13" s="724"/>
      <c r="I13" s="724"/>
      <c r="J13" s="724"/>
      <c r="K13" s="724"/>
      <c r="L13" s="724"/>
    </row>
    <row r="14" spans="1:12" s="12" customFormat="1" x14ac:dyDescent="0.2">
      <c r="A14" s="687" t="s">
        <v>419</v>
      </c>
      <c r="B14" s="675" t="s">
        <v>50</v>
      </c>
      <c r="C14" s="675" t="s">
        <v>292</v>
      </c>
      <c r="D14" s="933" t="s">
        <v>497</v>
      </c>
      <c r="E14" s="90"/>
      <c r="F14" s="63"/>
      <c r="G14" s="725"/>
      <c r="H14" s="725"/>
      <c r="I14" s="725"/>
      <c r="J14" s="725"/>
      <c r="K14" s="725"/>
      <c r="L14" s="725"/>
    </row>
    <row r="15" spans="1:12" s="12" customFormat="1" ht="22.5" x14ac:dyDescent="0.2">
      <c r="A15" s="687" t="s">
        <v>420</v>
      </c>
      <c r="B15" s="675" t="s">
        <v>50</v>
      </c>
      <c r="C15" s="675" t="s">
        <v>575</v>
      </c>
      <c r="D15" s="933" t="s">
        <v>497</v>
      </c>
      <c r="E15" s="90"/>
      <c r="F15" s="63"/>
      <c r="G15" s="725"/>
      <c r="H15" s="725"/>
      <c r="I15" s="725"/>
      <c r="J15" s="725"/>
      <c r="K15" s="725"/>
      <c r="L15" s="725"/>
    </row>
    <row r="16" spans="1:12" s="12" customFormat="1" x14ac:dyDescent="0.2">
      <c r="A16" s="687" t="s">
        <v>86</v>
      </c>
      <c r="B16" s="675" t="s">
        <v>50</v>
      </c>
      <c r="C16" s="675" t="s">
        <v>865</v>
      </c>
      <c r="D16" s="933" t="s">
        <v>497</v>
      </c>
      <c r="E16" s="90"/>
      <c r="F16" s="63"/>
      <c r="G16" s="725"/>
      <c r="H16" s="725"/>
      <c r="I16" s="725"/>
      <c r="J16" s="725"/>
      <c r="K16" s="725"/>
      <c r="L16" s="725"/>
    </row>
    <row r="17" spans="1:12" s="433" customFormat="1" ht="22.5" x14ac:dyDescent="0.2">
      <c r="A17" s="687" t="s">
        <v>1244</v>
      </c>
      <c r="B17" s="675" t="s">
        <v>50</v>
      </c>
      <c r="C17" s="675" t="s">
        <v>507</v>
      </c>
      <c r="D17" s="1170"/>
      <c r="E17" s="1167"/>
      <c r="F17" s="723"/>
      <c r="G17" s="724"/>
      <c r="H17" s="724"/>
      <c r="I17" s="724"/>
      <c r="J17" s="724"/>
      <c r="K17" s="724"/>
      <c r="L17" s="724"/>
    </row>
    <row r="18" spans="1:12" s="433" customFormat="1" ht="33.75" x14ac:dyDescent="0.2">
      <c r="A18" s="687" t="s">
        <v>1245</v>
      </c>
      <c r="B18" s="675" t="s">
        <v>50</v>
      </c>
      <c r="C18" s="675" t="s">
        <v>561</v>
      </c>
      <c r="D18" s="933" t="s">
        <v>497</v>
      </c>
      <c r="E18" s="90"/>
      <c r="F18" s="723"/>
      <c r="G18" s="724"/>
      <c r="H18" s="724"/>
      <c r="I18" s="724"/>
      <c r="J18" s="724"/>
      <c r="K18" s="724"/>
      <c r="L18" s="724"/>
    </row>
    <row r="19" spans="1:12" s="433" customFormat="1" x14ac:dyDescent="0.2">
      <c r="A19" s="726" t="s">
        <v>863</v>
      </c>
      <c r="B19" s="685" t="s">
        <v>409</v>
      </c>
      <c r="C19" s="685" t="s">
        <v>864</v>
      </c>
      <c r="D19" s="933" t="s">
        <v>497</v>
      </c>
      <c r="E19" s="90"/>
      <c r="F19" s="723"/>
      <c r="G19" s="724"/>
      <c r="H19" s="724"/>
      <c r="I19" s="724"/>
      <c r="J19" s="724"/>
      <c r="K19" s="724"/>
      <c r="L19" s="724"/>
    </row>
    <row r="20" spans="1:12" s="433" customFormat="1" x14ac:dyDescent="0.2">
      <c r="A20" s="1043" t="s">
        <v>5142</v>
      </c>
      <c r="B20" s="1039" t="s">
        <v>409</v>
      </c>
      <c r="C20" s="1039" t="s">
        <v>5143</v>
      </c>
      <c r="D20" s="854" t="s">
        <v>225</v>
      </c>
      <c r="E20" s="90"/>
      <c r="F20" s="723"/>
      <c r="G20" s="724"/>
      <c r="H20" s="724"/>
      <c r="I20" s="724"/>
      <c r="J20" s="724"/>
      <c r="K20" s="724"/>
      <c r="L20" s="724"/>
    </row>
    <row r="21" spans="1:12" s="433" customFormat="1" ht="22.5" x14ac:dyDescent="0.2">
      <c r="A21" s="1043" t="s">
        <v>5144</v>
      </c>
      <c r="B21" s="1039" t="s">
        <v>409</v>
      </c>
      <c r="C21" s="1039" t="s">
        <v>5145</v>
      </c>
      <c r="D21" s="854" t="s">
        <v>225</v>
      </c>
      <c r="E21" s="90"/>
      <c r="F21" s="723"/>
      <c r="G21" s="724"/>
      <c r="H21" s="724"/>
      <c r="I21" s="724"/>
      <c r="J21" s="724"/>
      <c r="K21" s="724"/>
      <c r="L21" s="724"/>
    </row>
    <row r="22" spans="1:12" s="433" customFormat="1" x14ac:dyDescent="0.2">
      <c r="A22" s="1043" t="s">
        <v>5146</v>
      </c>
      <c r="B22" s="1039" t="s">
        <v>409</v>
      </c>
      <c r="C22" s="1039" t="s">
        <v>5147</v>
      </c>
      <c r="D22" s="854" t="s">
        <v>225</v>
      </c>
      <c r="E22" s="90"/>
      <c r="F22" s="723"/>
      <c r="G22" s="724"/>
      <c r="H22" s="724"/>
      <c r="I22" s="724"/>
      <c r="J22" s="724"/>
      <c r="K22" s="724"/>
      <c r="L22" s="724"/>
    </row>
    <row r="23" spans="1:12" s="433" customFormat="1" x14ac:dyDescent="0.2">
      <c r="A23" s="1043" t="s">
        <v>5148</v>
      </c>
      <c r="B23" s="1039" t="s">
        <v>409</v>
      </c>
      <c r="C23" s="1039" t="s">
        <v>5149</v>
      </c>
      <c r="D23" s="854" t="s">
        <v>225</v>
      </c>
      <c r="E23" s="90"/>
      <c r="F23" s="723"/>
      <c r="G23" s="724"/>
      <c r="H23" s="724"/>
      <c r="I23" s="724"/>
      <c r="J23" s="724"/>
      <c r="K23" s="724"/>
      <c r="L23" s="724"/>
    </row>
    <row r="24" spans="1:12" s="12" customFormat="1" x14ac:dyDescent="0.2">
      <c r="A24" s="687" t="s">
        <v>194</v>
      </c>
      <c r="B24" s="675" t="s">
        <v>409</v>
      </c>
      <c r="C24" s="675" t="s">
        <v>415</v>
      </c>
      <c r="D24" s="854" t="s">
        <v>225</v>
      </c>
      <c r="E24" s="90"/>
      <c r="F24" s="63"/>
      <c r="G24" s="725"/>
      <c r="H24" s="725"/>
      <c r="I24" s="725"/>
      <c r="J24" s="725"/>
      <c r="K24" s="725"/>
      <c r="L24" s="725"/>
    </row>
    <row r="25" spans="1:12" s="12" customFormat="1" x14ac:dyDescent="0.2">
      <c r="A25" s="687" t="s">
        <v>120</v>
      </c>
      <c r="B25" s="687" t="s">
        <v>409</v>
      </c>
      <c r="C25" s="675" t="s">
        <v>866</v>
      </c>
      <c r="D25" s="933" t="s">
        <v>497</v>
      </c>
      <c r="E25" s="90"/>
      <c r="F25" s="63"/>
      <c r="G25" s="725"/>
      <c r="H25" s="725"/>
      <c r="I25" s="725"/>
      <c r="J25" s="725"/>
      <c r="K25" s="725"/>
      <c r="L25" s="725"/>
    </row>
    <row r="26" spans="1:12" s="12" customFormat="1" x14ac:dyDescent="0.2">
      <c r="A26" s="687" t="s">
        <v>117</v>
      </c>
      <c r="B26" s="687" t="s">
        <v>409</v>
      </c>
      <c r="C26" s="675" t="s">
        <v>416</v>
      </c>
      <c r="D26" s="933" t="s">
        <v>330</v>
      </c>
      <c r="E26" s="90"/>
      <c r="F26" s="63"/>
      <c r="G26" s="725"/>
      <c r="H26" s="725"/>
      <c r="I26" s="725"/>
      <c r="J26" s="725"/>
      <c r="K26" s="725"/>
      <c r="L26" s="725"/>
    </row>
    <row r="27" spans="1:12" s="12" customFormat="1" x14ac:dyDescent="0.2">
      <c r="A27" s="687" t="s">
        <v>118</v>
      </c>
      <c r="B27" s="687" t="s">
        <v>409</v>
      </c>
      <c r="C27" s="675" t="s">
        <v>867</v>
      </c>
      <c r="D27" s="933" t="s">
        <v>330</v>
      </c>
      <c r="E27" s="90"/>
      <c r="F27" s="63"/>
      <c r="G27" s="725"/>
      <c r="H27" s="725"/>
      <c r="I27" s="725"/>
      <c r="J27" s="725"/>
      <c r="K27" s="725"/>
      <c r="L27" s="725"/>
    </row>
    <row r="28" spans="1:12" s="12" customFormat="1" x14ac:dyDescent="0.2">
      <c r="A28" s="687" t="s">
        <v>119</v>
      </c>
      <c r="B28" s="675" t="s">
        <v>409</v>
      </c>
      <c r="C28" s="675" t="s">
        <v>868</v>
      </c>
      <c r="D28" s="933" t="s">
        <v>330</v>
      </c>
      <c r="E28" s="90"/>
      <c r="F28" s="63"/>
      <c r="G28" s="725"/>
      <c r="H28" s="725"/>
      <c r="I28" s="725"/>
      <c r="J28" s="725"/>
      <c r="K28" s="725"/>
      <c r="L28" s="725"/>
    </row>
    <row r="29" spans="1:12" s="12" customFormat="1" x14ac:dyDescent="0.2">
      <c r="A29" s="687" t="s">
        <v>3464</v>
      </c>
      <c r="B29" s="687" t="s">
        <v>409</v>
      </c>
      <c r="C29" s="675" t="s">
        <v>417</v>
      </c>
      <c r="D29" s="854" t="s">
        <v>225</v>
      </c>
      <c r="E29" s="90"/>
      <c r="F29" s="63"/>
      <c r="G29" s="725"/>
      <c r="H29" s="725"/>
      <c r="I29" s="725"/>
      <c r="J29" s="725"/>
      <c r="K29" s="725"/>
      <c r="L29" s="725"/>
    </row>
    <row r="30" spans="1:12" s="12" customFormat="1" ht="22.5" x14ac:dyDescent="0.2">
      <c r="A30" s="687" t="s">
        <v>110</v>
      </c>
      <c r="B30" s="687" t="s">
        <v>409</v>
      </c>
      <c r="C30" s="675" t="s">
        <v>418</v>
      </c>
      <c r="D30" s="933" t="s">
        <v>497</v>
      </c>
      <c r="E30" s="90"/>
      <c r="F30" s="63"/>
      <c r="G30" s="725"/>
      <c r="H30" s="725"/>
      <c r="I30" s="725"/>
      <c r="J30" s="725"/>
      <c r="K30" s="725"/>
      <c r="L30" s="725"/>
    </row>
    <row r="31" spans="1:12" s="12" customFormat="1" ht="33.75" x14ac:dyDescent="0.2">
      <c r="A31" s="726" t="s">
        <v>559</v>
      </c>
      <c r="B31" s="685" t="s">
        <v>409</v>
      </c>
      <c r="C31" s="685" t="s">
        <v>560</v>
      </c>
      <c r="D31" s="933" t="s">
        <v>497</v>
      </c>
      <c r="E31" s="90"/>
      <c r="F31" s="63"/>
    </row>
    <row r="32" spans="1:12" s="12" customFormat="1" x14ac:dyDescent="0.2">
      <c r="A32" s="62"/>
      <c r="B32" s="62"/>
      <c r="C32" s="24"/>
      <c r="D32" s="62"/>
      <c r="E32" s="90"/>
      <c r="F32" s="63"/>
    </row>
    <row r="33" spans="1:8" s="12" customFormat="1" x14ac:dyDescent="0.2">
      <c r="A33" s="287"/>
      <c r="B33" s="9"/>
      <c r="C33" s="9"/>
      <c r="D33" s="9"/>
      <c r="E33" s="9"/>
      <c r="F33" s="10"/>
    </row>
    <row r="34" spans="1:8" s="6" customFormat="1" ht="12.75" customHeight="1" x14ac:dyDescent="0.2">
      <c r="A34" s="64" t="s">
        <v>211</v>
      </c>
      <c r="B34" s="22"/>
      <c r="C34" s="22"/>
      <c r="D34" s="22"/>
      <c r="E34" s="22"/>
      <c r="F34" s="22"/>
      <c r="G34" s="65"/>
      <c r="H34" s="2"/>
    </row>
    <row r="35" spans="1:8" s="12" customFormat="1" ht="30" customHeight="1" x14ac:dyDescent="0.2">
      <c r="A35" s="135" t="s">
        <v>388</v>
      </c>
      <c r="B35" s="702"/>
      <c r="C35" s="1139"/>
      <c r="D35" s="702"/>
      <c r="E35" s="790"/>
      <c r="F35" s="343"/>
    </row>
    <row r="36" spans="1:8" ht="31.5" customHeight="1" x14ac:dyDescent="0.15">
      <c r="A36" s="64" t="s">
        <v>389</v>
      </c>
      <c r="B36" s="702"/>
      <c r="C36" s="1139"/>
      <c r="E36" s="13"/>
      <c r="F36" s="6">
        <v>142</v>
      </c>
      <c r="G36" s="65"/>
      <c r="H36" s="24"/>
    </row>
    <row r="37" spans="1:8" ht="48" customHeight="1" thickBot="1" x14ac:dyDescent="0.25">
      <c r="A37" s="22" t="s">
        <v>3325</v>
      </c>
      <c r="B37" s="702"/>
      <c r="C37" s="1139"/>
      <c r="D37" s="702"/>
      <c r="E37" s="790"/>
      <c r="F37" s="343"/>
      <c r="G37" s="14"/>
    </row>
    <row r="38" spans="1:8" s="6" customFormat="1" ht="22.5" x14ac:dyDescent="0.2">
      <c r="A38" s="716" t="s">
        <v>398</v>
      </c>
      <c r="B38" s="788" t="s">
        <v>435</v>
      </c>
      <c r="C38" s="241" t="s">
        <v>83</v>
      </c>
      <c r="D38" s="788" t="s">
        <v>256</v>
      </c>
      <c r="E38" s="789" t="s">
        <v>94</v>
      </c>
      <c r="F38" s="56"/>
      <c r="G38" s="56"/>
      <c r="H38" s="56"/>
    </row>
    <row r="39" spans="1:8" ht="10.5" customHeight="1" x14ac:dyDescent="0.2">
      <c r="A39" s="1129" t="s">
        <v>1501</v>
      </c>
      <c r="B39" s="1129" t="s">
        <v>907</v>
      </c>
      <c r="C39" s="1140" t="s">
        <v>2297</v>
      </c>
      <c r="D39" s="1083" t="s">
        <v>498</v>
      </c>
      <c r="E39" s="1081" t="s">
        <v>850</v>
      </c>
      <c r="F39" s="343"/>
      <c r="G39" s="24"/>
      <c r="H39" s="24"/>
    </row>
    <row r="40" spans="1:8" ht="10.5" customHeight="1" x14ac:dyDescent="0.2">
      <c r="A40" s="1129" t="s">
        <v>1172</v>
      </c>
      <c r="B40" s="1129" t="s">
        <v>1169</v>
      </c>
      <c r="C40" s="1140" t="s">
        <v>2298</v>
      </c>
      <c r="D40" s="1083" t="s">
        <v>498</v>
      </c>
      <c r="E40" s="1081" t="s">
        <v>850</v>
      </c>
      <c r="F40" s="343"/>
      <c r="G40" s="24"/>
      <c r="H40" s="24"/>
    </row>
    <row r="41" spans="1:8" ht="10.5" customHeight="1" x14ac:dyDescent="0.2">
      <c r="A41" s="1129" t="s">
        <v>1440</v>
      </c>
      <c r="B41" s="1129" t="s">
        <v>1438</v>
      </c>
      <c r="C41" s="1140" t="s">
        <v>908</v>
      </c>
      <c r="D41" s="1083" t="s">
        <v>498</v>
      </c>
      <c r="E41" s="1081" t="s">
        <v>850</v>
      </c>
      <c r="F41" s="343"/>
      <c r="G41" s="24"/>
      <c r="H41" s="24"/>
    </row>
    <row r="42" spans="1:8" ht="10.5" customHeight="1" x14ac:dyDescent="0.2">
      <c r="A42" s="1129" t="s">
        <v>1502</v>
      </c>
      <c r="B42" s="1129" t="s">
        <v>1500</v>
      </c>
      <c r="C42" s="1140" t="s">
        <v>2299</v>
      </c>
      <c r="D42" s="1083" t="s">
        <v>498</v>
      </c>
      <c r="E42" s="1081" t="s">
        <v>850</v>
      </c>
      <c r="F42" s="343"/>
      <c r="G42" s="24"/>
      <c r="H42" s="24"/>
    </row>
    <row r="43" spans="1:8" ht="10.5" customHeight="1" x14ac:dyDescent="0.2">
      <c r="A43" s="1129" t="s">
        <v>2287</v>
      </c>
      <c r="B43" s="1129" t="s">
        <v>1762</v>
      </c>
      <c r="C43" s="1140" t="s">
        <v>2300</v>
      </c>
      <c r="D43" s="1083" t="s">
        <v>498</v>
      </c>
      <c r="E43" s="1081" t="s">
        <v>850</v>
      </c>
      <c r="F43" s="343"/>
      <c r="G43" s="24"/>
      <c r="H43" s="24"/>
    </row>
    <row r="44" spans="1:8" ht="10.5" customHeight="1" x14ac:dyDescent="0.2">
      <c r="A44" s="1129" t="s">
        <v>2292</v>
      </c>
      <c r="B44" s="1129" t="s">
        <v>2283</v>
      </c>
      <c r="C44" s="1140" t="s">
        <v>1173</v>
      </c>
      <c r="D44" s="1083" t="s">
        <v>498</v>
      </c>
      <c r="E44" s="1081" t="s">
        <v>850</v>
      </c>
      <c r="F44" s="343"/>
      <c r="G44" s="24"/>
      <c r="H44" s="24"/>
    </row>
    <row r="45" spans="1:8" ht="10.5" customHeight="1" x14ac:dyDescent="0.2">
      <c r="A45" s="1129" t="s">
        <v>2291</v>
      </c>
      <c r="B45" s="1129" t="s">
        <v>2282</v>
      </c>
      <c r="C45" s="1140" t="s">
        <v>2301</v>
      </c>
      <c r="D45" s="1083" t="s">
        <v>498</v>
      </c>
      <c r="E45" s="1081" t="s">
        <v>850</v>
      </c>
      <c r="F45" s="343"/>
      <c r="G45" s="24"/>
      <c r="H45" s="24"/>
    </row>
    <row r="46" spans="1:8" ht="10.5" customHeight="1" x14ac:dyDescent="0.2">
      <c r="A46" s="1129" t="s">
        <v>2293</v>
      </c>
      <c r="B46" s="1129" t="s">
        <v>2284</v>
      </c>
      <c r="C46" s="1140" t="s">
        <v>2302</v>
      </c>
      <c r="D46" s="1083" t="s">
        <v>498</v>
      </c>
      <c r="E46" s="1081" t="s">
        <v>850</v>
      </c>
      <c r="F46" s="343"/>
      <c r="G46" s="24"/>
      <c r="H46" s="24"/>
    </row>
    <row r="47" spans="1:8" ht="10.5" customHeight="1" x14ac:dyDescent="0.2">
      <c r="A47" s="1129" t="s">
        <v>2290</v>
      </c>
      <c r="B47" s="1129" t="s">
        <v>2281</v>
      </c>
      <c r="C47" s="1140" t="s">
        <v>1765</v>
      </c>
      <c r="D47" s="1083" t="s">
        <v>498</v>
      </c>
      <c r="E47" s="1081" t="s">
        <v>850</v>
      </c>
      <c r="F47" s="343"/>
      <c r="G47" s="24"/>
      <c r="H47" s="24"/>
    </row>
    <row r="48" spans="1:8" ht="10.5" customHeight="1" x14ac:dyDescent="0.2">
      <c r="A48" s="1129" t="s">
        <v>2289</v>
      </c>
      <c r="B48" s="1129" t="s">
        <v>2280</v>
      </c>
      <c r="C48" s="1140" t="s">
        <v>1764</v>
      </c>
      <c r="D48" s="1083" t="s">
        <v>498</v>
      </c>
      <c r="E48" s="1081" t="s">
        <v>850</v>
      </c>
      <c r="F48" s="343"/>
      <c r="G48" s="24"/>
      <c r="H48" s="24"/>
    </row>
    <row r="49" spans="1:8" ht="10.5" customHeight="1" x14ac:dyDescent="0.2">
      <c r="A49" s="1129" t="s">
        <v>2294</v>
      </c>
      <c r="B49" s="1129" t="s">
        <v>2286</v>
      </c>
      <c r="C49" s="1140" t="s">
        <v>849</v>
      </c>
      <c r="D49" s="1083" t="s">
        <v>498</v>
      </c>
      <c r="E49" s="1081" t="s">
        <v>850</v>
      </c>
      <c r="F49" s="343"/>
      <c r="G49" s="24"/>
      <c r="H49" s="24"/>
    </row>
    <row r="50" spans="1:8" ht="10.5" customHeight="1" x14ac:dyDescent="0.2">
      <c r="A50" s="1129" t="s">
        <v>1501</v>
      </c>
      <c r="B50" s="1129" t="s">
        <v>2285</v>
      </c>
      <c r="C50" s="1140" t="s">
        <v>2303</v>
      </c>
      <c r="D50" s="1083" t="s">
        <v>498</v>
      </c>
      <c r="E50" s="1081" t="s">
        <v>850</v>
      </c>
      <c r="F50" s="343"/>
      <c r="G50" s="24"/>
      <c r="H50" s="24"/>
    </row>
    <row r="51" spans="1:8" ht="10.5" customHeight="1" x14ac:dyDescent="0.2">
      <c r="A51" s="1129" t="s">
        <v>2288</v>
      </c>
      <c r="B51" s="1129" t="s">
        <v>2279</v>
      </c>
      <c r="C51" s="1140" t="s">
        <v>908</v>
      </c>
      <c r="D51" s="1083" t="s">
        <v>498</v>
      </c>
      <c r="E51" s="1081" t="s">
        <v>850</v>
      </c>
      <c r="F51" s="343"/>
      <c r="G51" s="24"/>
      <c r="H51" s="24"/>
    </row>
    <row r="52" spans="1:8" ht="10.5" customHeight="1" x14ac:dyDescent="0.2">
      <c r="A52" s="1129" t="s">
        <v>3326</v>
      </c>
      <c r="B52" s="1129" t="s">
        <v>3329</v>
      </c>
      <c r="C52" s="1140" t="s">
        <v>2304</v>
      </c>
      <c r="D52" s="1083" t="s">
        <v>498</v>
      </c>
      <c r="E52" s="1081" t="s">
        <v>850</v>
      </c>
      <c r="F52" s="343"/>
      <c r="G52" s="24"/>
      <c r="H52" s="24"/>
    </row>
    <row r="53" spans="1:8" ht="10.5" customHeight="1" x14ac:dyDescent="0.2">
      <c r="A53" s="1129" t="s">
        <v>1440</v>
      </c>
      <c r="B53" s="1129" t="s">
        <v>3330</v>
      </c>
      <c r="C53" s="1140" t="s">
        <v>1437</v>
      </c>
      <c r="D53" s="1083" t="s">
        <v>1496</v>
      </c>
      <c r="E53" s="1081" t="s">
        <v>850</v>
      </c>
      <c r="F53" s="343"/>
      <c r="G53" s="24"/>
      <c r="H53" s="24"/>
    </row>
    <row r="54" spans="1:8" ht="10.5" customHeight="1" x14ac:dyDescent="0.2">
      <c r="A54" s="1129" t="s">
        <v>3327</v>
      </c>
      <c r="B54" s="1129" t="s">
        <v>3331</v>
      </c>
      <c r="C54" s="1140" t="s">
        <v>2305</v>
      </c>
      <c r="D54" s="1083" t="s">
        <v>1496</v>
      </c>
      <c r="E54" s="1081" t="s">
        <v>850</v>
      </c>
      <c r="F54" s="343"/>
      <c r="G54" s="24"/>
      <c r="H54" s="24"/>
    </row>
    <row r="55" spans="1:8" ht="10.5" customHeight="1" x14ac:dyDescent="0.2">
      <c r="A55" s="1129" t="s">
        <v>1763</v>
      </c>
      <c r="B55" s="1129" t="s">
        <v>1076</v>
      </c>
      <c r="C55" s="1140" t="s">
        <v>1174</v>
      </c>
      <c r="D55" s="1083" t="s">
        <v>1496</v>
      </c>
      <c r="E55" s="1081" t="s">
        <v>850</v>
      </c>
      <c r="F55" s="343"/>
      <c r="G55" s="24"/>
      <c r="H55" s="24"/>
    </row>
    <row r="56" spans="1:8" ht="10.5" customHeight="1" x14ac:dyDescent="0.2">
      <c r="A56" s="1129" t="s">
        <v>2295</v>
      </c>
      <c r="B56" s="1129" t="s">
        <v>1170</v>
      </c>
      <c r="C56" s="1140" t="s">
        <v>1766</v>
      </c>
      <c r="D56" s="1083" t="s">
        <v>1496</v>
      </c>
      <c r="E56" s="1081" t="s">
        <v>850</v>
      </c>
      <c r="F56" s="343"/>
      <c r="G56" s="24"/>
      <c r="H56" s="24"/>
    </row>
    <row r="57" spans="1:8" ht="10.5" customHeight="1" x14ac:dyDescent="0.2">
      <c r="A57" s="1129" t="s">
        <v>1503</v>
      </c>
      <c r="B57" s="1129" t="s">
        <v>1171</v>
      </c>
      <c r="C57" s="1140" t="s">
        <v>1436</v>
      </c>
      <c r="D57" s="1083" t="s">
        <v>1767</v>
      </c>
      <c r="E57" s="1081" t="s">
        <v>850</v>
      </c>
      <c r="F57" s="343"/>
      <c r="G57" s="24"/>
      <c r="H57" s="24"/>
    </row>
    <row r="58" spans="1:8" ht="10.5" customHeight="1" x14ac:dyDescent="0.2">
      <c r="A58" s="1129" t="s">
        <v>3328</v>
      </c>
      <c r="B58" s="1129" t="s">
        <v>1439</v>
      </c>
      <c r="C58" s="1140" t="s">
        <v>2306</v>
      </c>
      <c r="D58" s="1083" t="s">
        <v>1768</v>
      </c>
      <c r="E58" s="1081" t="s">
        <v>850</v>
      </c>
      <c r="F58" s="343"/>
      <c r="G58" s="24"/>
      <c r="H58" s="24"/>
    </row>
    <row r="59" spans="1:8" ht="10.5" customHeight="1" x14ac:dyDescent="0.2">
      <c r="A59" s="1129" t="s">
        <v>2296</v>
      </c>
      <c r="B59" s="1129" t="s">
        <v>1077</v>
      </c>
      <c r="C59" s="1141"/>
      <c r="D59" s="1080"/>
      <c r="E59" s="1081"/>
      <c r="F59" s="343"/>
      <c r="G59" s="24"/>
      <c r="H59" s="24"/>
    </row>
    <row r="60" spans="1:8" ht="10.5" customHeight="1" x14ac:dyDescent="0.2">
      <c r="A60" s="1129"/>
      <c r="B60" s="913"/>
      <c r="C60" s="1142"/>
      <c r="D60" s="913"/>
      <c r="E60" s="1138"/>
      <c r="F60" s="343"/>
      <c r="G60" s="24"/>
      <c r="H60" s="24"/>
    </row>
    <row r="61" spans="1:8" ht="10.5" customHeight="1" x14ac:dyDescent="0.2">
      <c r="A61" s="1129" t="s">
        <v>2313</v>
      </c>
      <c r="B61" s="1129" t="s">
        <v>1444</v>
      </c>
      <c r="C61" s="1143" t="s">
        <v>1441</v>
      </c>
      <c r="D61" s="1129" t="s">
        <v>526</v>
      </c>
      <c r="E61" s="1081" t="s">
        <v>1175</v>
      </c>
      <c r="F61" s="343"/>
      <c r="G61" s="24"/>
      <c r="H61" s="24"/>
    </row>
    <row r="62" spans="1:8" ht="10.5" customHeight="1" x14ac:dyDescent="0.2">
      <c r="A62" s="1129" t="s">
        <v>1443</v>
      </c>
      <c r="B62" s="1129" t="s">
        <v>1445</v>
      </c>
      <c r="C62" s="1143" t="s">
        <v>1442</v>
      </c>
      <c r="D62" s="1129" t="s">
        <v>526</v>
      </c>
      <c r="E62" s="1081" t="s">
        <v>1175</v>
      </c>
      <c r="F62" s="343"/>
      <c r="G62" s="24"/>
      <c r="H62" s="24"/>
    </row>
    <row r="63" spans="1:8" ht="10.5" customHeight="1" x14ac:dyDescent="0.2">
      <c r="A63" s="1129" t="s">
        <v>1770</v>
      </c>
      <c r="B63" s="1129" t="s">
        <v>1769</v>
      </c>
      <c r="C63" s="1143" t="s">
        <v>1078</v>
      </c>
      <c r="D63" s="1129" t="s">
        <v>526</v>
      </c>
      <c r="E63" s="1081" t="s">
        <v>1175</v>
      </c>
      <c r="F63" s="343"/>
      <c r="G63" s="24"/>
      <c r="H63" s="24"/>
    </row>
    <row r="64" spans="1:8" ht="10.5" customHeight="1" x14ac:dyDescent="0.2">
      <c r="A64" s="1129" t="s">
        <v>2312</v>
      </c>
      <c r="B64" s="1129" t="s">
        <v>2308</v>
      </c>
      <c r="C64" s="1143" t="s">
        <v>2317</v>
      </c>
      <c r="D64" s="1129" t="s">
        <v>526</v>
      </c>
      <c r="E64" s="1081" t="s">
        <v>1175</v>
      </c>
      <c r="F64" s="343"/>
      <c r="G64" s="24"/>
      <c r="H64" s="24"/>
    </row>
    <row r="65" spans="1:8" ht="10.5" customHeight="1" x14ac:dyDescent="0.2">
      <c r="A65" s="1129" t="s">
        <v>2311</v>
      </c>
      <c r="B65" s="1129" t="s">
        <v>2307</v>
      </c>
      <c r="C65" s="1143" t="s">
        <v>1006</v>
      </c>
      <c r="D65" s="1129" t="s">
        <v>526</v>
      </c>
      <c r="E65" s="1081" t="s">
        <v>1175</v>
      </c>
      <c r="F65" s="343"/>
      <c r="G65" s="24"/>
      <c r="H65" s="24"/>
    </row>
    <row r="66" spans="1:8" ht="10.5" customHeight="1" x14ac:dyDescent="0.2">
      <c r="A66" s="1129" t="s">
        <v>3332</v>
      </c>
      <c r="B66" s="1129" t="s">
        <v>3335</v>
      </c>
      <c r="C66" s="1143" t="s">
        <v>3338</v>
      </c>
      <c r="D66" s="1129" t="s">
        <v>526</v>
      </c>
      <c r="E66" s="1081" t="s">
        <v>1175</v>
      </c>
      <c r="F66" s="343"/>
      <c r="G66" s="24"/>
      <c r="H66" s="24"/>
    </row>
    <row r="67" spans="1:8" ht="10.5" customHeight="1" x14ac:dyDescent="0.2">
      <c r="A67" s="1129" t="s">
        <v>3333</v>
      </c>
      <c r="B67" s="1129" t="s">
        <v>3336</v>
      </c>
      <c r="C67" s="1143" t="s">
        <v>3339</v>
      </c>
      <c r="D67" s="1129" t="s">
        <v>526</v>
      </c>
      <c r="E67" s="1081" t="s">
        <v>1175</v>
      </c>
      <c r="F67" s="343"/>
      <c r="G67" s="24"/>
      <c r="H67" s="24"/>
    </row>
    <row r="68" spans="1:8" ht="10.5" customHeight="1" x14ac:dyDescent="0.2">
      <c r="A68" s="1129" t="s">
        <v>3334</v>
      </c>
      <c r="B68" s="1129" t="s">
        <v>3337</v>
      </c>
      <c r="C68" s="1143" t="s">
        <v>3340</v>
      </c>
      <c r="D68" s="1129" t="s">
        <v>526</v>
      </c>
      <c r="E68" s="1081" t="s">
        <v>1175</v>
      </c>
      <c r="F68" s="343"/>
      <c r="G68" s="24"/>
      <c r="H68" s="24"/>
    </row>
    <row r="69" spans="1:8" ht="10.5" customHeight="1" x14ac:dyDescent="0.2">
      <c r="A69" s="1129" t="s">
        <v>2315</v>
      </c>
      <c r="B69" s="1129" t="s">
        <v>2310</v>
      </c>
      <c r="C69" s="1143" t="s">
        <v>1078</v>
      </c>
      <c r="D69" s="1129" t="s">
        <v>114</v>
      </c>
      <c r="E69" s="1081" t="s">
        <v>1175</v>
      </c>
      <c r="F69" s="343"/>
      <c r="G69" s="24"/>
      <c r="H69" s="24"/>
    </row>
    <row r="70" spans="1:8" ht="10.5" customHeight="1" x14ac:dyDescent="0.2">
      <c r="A70" s="1129" t="s">
        <v>2314</v>
      </c>
      <c r="B70" s="1129" t="s">
        <v>2309</v>
      </c>
      <c r="C70" s="1143" t="s">
        <v>2318</v>
      </c>
      <c r="D70" s="1129" t="s">
        <v>114</v>
      </c>
      <c r="E70" s="1081" t="s">
        <v>1175</v>
      </c>
      <c r="F70" s="343"/>
      <c r="G70" s="24"/>
      <c r="H70" s="24"/>
    </row>
    <row r="71" spans="1:8" ht="10.5" customHeight="1" x14ac:dyDescent="0.2">
      <c r="A71" s="1129" t="s">
        <v>2316</v>
      </c>
      <c r="B71" s="1129" t="s">
        <v>1013</v>
      </c>
      <c r="C71" s="1143" t="s">
        <v>1014</v>
      </c>
      <c r="D71" s="1129" t="s">
        <v>3341</v>
      </c>
      <c r="E71" s="1081" t="s">
        <v>1175</v>
      </c>
      <c r="F71" s="343"/>
      <c r="G71" s="24"/>
      <c r="H71" s="24"/>
    </row>
    <row r="72" spans="1:8" ht="10.5" customHeight="1" x14ac:dyDescent="0.2">
      <c r="A72" s="1129"/>
      <c r="B72" s="1094"/>
      <c r="C72" s="1096"/>
      <c r="D72" s="1094"/>
      <c r="E72" s="1138"/>
      <c r="F72" s="343"/>
      <c r="G72" s="24"/>
      <c r="H72" s="24"/>
    </row>
    <row r="73" spans="1:8" ht="10.5" customHeight="1" x14ac:dyDescent="0.2">
      <c r="A73" s="1129" t="s">
        <v>1081</v>
      </c>
      <c r="B73" s="1129" t="s">
        <v>1080</v>
      </c>
      <c r="C73" s="1129" t="s">
        <v>1451</v>
      </c>
      <c r="D73" s="1129" t="s">
        <v>526</v>
      </c>
      <c r="E73" s="1081" t="s">
        <v>293</v>
      </c>
      <c r="F73" s="343"/>
      <c r="G73" s="24"/>
      <c r="H73" s="24"/>
    </row>
    <row r="74" spans="1:8" ht="10.5" customHeight="1" x14ac:dyDescent="0.2">
      <c r="A74" s="1129" t="s">
        <v>1183</v>
      </c>
      <c r="B74" s="1129" t="s">
        <v>1181</v>
      </c>
      <c r="C74" s="1129" t="s">
        <v>1505</v>
      </c>
      <c r="D74" s="1129" t="s">
        <v>526</v>
      </c>
      <c r="E74" s="1081" t="s">
        <v>293</v>
      </c>
      <c r="F74" s="343"/>
      <c r="G74" s="24"/>
      <c r="H74" s="24"/>
    </row>
    <row r="75" spans="1:8" ht="10.5" customHeight="1" x14ac:dyDescent="0.2">
      <c r="A75" s="1129" t="s">
        <v>1455</v>
      </c>
      <c r="B75" s="1129" t="s">
        <v>1462</v>
      </c>
      <c r="C75" s="1129" t="s">
        <v>1448</v>
      </c>
      <c r="D75" s="1129" t="s">
        <v>526</v>
      </c>
      <c r="E75" s="1081" t="s">
        <v>293</v>
      </c>
      <c r="F75" s="343"/>
      <c r="G75" s="24"/>
      <c r="H75" s="24"/>
    </row>
    <row r="76" spans="1:8" ht="10.5" customHeight="1" x14ac:dyDescent="0.2">
      <c r="A76" s="1129" t="s">
        <v>1457</v>
      </c>
      <c r="B76" s="1129" t="s">
        <v>1465</v>
      </c>
      <c r="C76" s="1129" t="s">
        <v>2404</v>
      </c>
      <c r="D76" s="1129" t="s">
        <v>526</v>
      </c>
      <c r="E76" s="1081" t="s">
        <v>293</v>
      </c>
      <c r="F76" s="343"/>
      <c r="G76" s="24"/>
      <c r="H76" s="24"/>
    </row>
    <row r="77" spans="1:8" ht="10.5" customHeight="1" x14ac:dyDescent="0.2">
      <c r="A77" s="1129" t="s">
        <v>1454</v>
      </c>
      <c r="B77" s="1129" t="s">
        <v>1461</v>
      </c>
      <c r="C77" s="1129" t="s">
        <v>1447</v>
      </c>
      <c r="D77" s="1129" t="s">
        <v>526</v>
      </c>
      <c r="E77" s="1081" t="s">
        <v>293</v>
      </c>
      <c r="F77" s="343"/>
      <c r="G77" s="24"/>
      <c r="H77" s="24"/>
    </row>
    <row r="78" spans="1:8" ht="10.5" customHeight="1" x14ac:dyDescent="0.2">
      <c r="A78" s="1129" t="s">
        <v>1456</v>
      </c>
      <c r="B78" s="1129" t="s">
        <v>1463</v>
      </c>
      <c r="C78" s="1129" t="s">
        <v>1449</v>
      </c>
      <c r="D78" s="1129" t="s">
        <v>526</v>
      </c>
      <c r="E78" s="1081" t="s">
        <v>293</v>
      </c>
      <c r="F78" s="343"/>
      <c r="G78" s="24"/>
      <c r="H78" s="24"/>
    </row>
    <row r="79" spans="1:8" ht="10.5" customHeight="1" x14ac:dyDescent="0.2">
      <c r="A79" s="1129" t="s">
        <v>1453</v>
      </c>
      <c r="B79" s="1129" t="s">
        <v>1460</v>
      </c>
      <c r="C79" s="1129" t="s">
        <v>1446</v>
      </c>
      <c r="D79" s="1129" t="s">
        <v>526</v>
      </c>
      <c r="E79" s="1081" t="s">
        <v>293</v>
      </c>
      <c r="F79" s="343"/>
      <c r="G79" s="24"/>
      <c r="H79" s="24"/>
    </row>
    <row r="80" spans="1:8" ht="10.5" customHeight="1" x14ac:dyDescent="0.2">
      <c r="A80" s="1129" t="s">
        <v>1786</v>
      </c>
      <c r="B80" s="1129" t="s">
        <v>1777</v>
      </c>
      <c r="C80" s="1129" t="s">
        <v>1795</v>
      </c>
      <c r="D80" s="1129" t="s">
        <v>526</v>
      </c>
      <c r="E80" s="1081" t="s">
        <v>293</v>
      </c>
      <c r="F80" s="343"/>
      <c r="G80" s="24"/>
      <c r="H80" s="24"/>
    </row>
    <row r="81" spans="1:8" ht="10.5" customHeight="1" x14ac:dyDescent="0.2">
      <c r="A81" s="1129" t="s">
        <v>1781</v>
      </c>
      <c r="B81" s="1129" t="s">
        <v>1772</v>
      </c>
      <c r="C81" s="1129" t="s">
        <v>1790</v>
      </c>
      <c r="D81" s="1129" t="s">
        <v>526</v>
      </c>
      <c r="E81" s="1081" t="s">
        <v>293</v>
      </c>
      <c r="F81" s="343"/>
      <c r="G81" s="24"/>
      <c r="H81" s="24"/>
    </row>
    <row r="82" spans="1:8" ht="10.5" customHeight="1" x14ac:dyDescent="0.2">
      <c r="A82" s="1129" t="s">
        <v>1784</v>
      </c>
      <c r="B82" s="1129" t="s">
        <v>1775</v>
      </c>
      <c r="C82" s="1129" t="s">
        <v>1793</v>
      </c>
      <c r="D82" s="1129" t="s">
        <v>526</v>
      </c>
      <c r="E82" s="1081" t="s">
        <v>293</v>
      </c>
      <c r="F82" s="343"/>
      <c r="G82" s="24"/>
      <c r="H82" s="24"/>
    </row>
    <row r="83" spans="1:8" ht="10.5" customHeight="1" x14ac:dyDescent="0.2">
      <c r="A83" s="1129" t="s">
        <v>1780</v>
      </c>
      <c r="B83" s="1129" t="s">
        <v>1771</v>
      </c>
      <c r="C83" s="1129" t="s">
        <v>1789</v>
      </c>
      <c r="D83" s="1129" t="s">
        <v>526</v>
      </c>
      <c r="E83" s="1081" t="s">
        <v>293</v>
      </c>
      <c r="F83" s="343"/>
      <c r="G83" s="24"/>
      <c r="H83" s="24"/>
    </row>
    <row r="84" spans="1:8" ht="10.5" customHeight="1" x14ac:dyDescent="0.2">
      <c r="A84" s="1129" t="s">
        <v>1782</v>
      </c>
      <c r="B84" s="1129" t="s">
        <v>1773</v>
      </c>
      <c r="C84" s="1129" t="s">
        <v>1791</v>
      </c>
      <c r="D84" s="1129" t="s">
        <v>526</v>
      </c>
      <c r="E84" s="1081" t="s">
        <v>293</v>
      </c>
      <c r="F84" s="343"/>
      <c r="G84" s="24"/>
      <c r="H84" s="24"/>
    </row>
    <row r="85" spans="1:8" ht="10.5" customHeight="1" x14ac:dyDescent="0.2">
      <c r="A85" s="1129" t="s">
        <v>1787</v>
      </c>
      <c r="B85" s="1129" t="s">
        <v>1778</v>
      </c>
      <c r="C85" s="1129" t="s">
        <v>1796</v>
      </c>
      <c r="D85" s="1129" t="s">
        <v>526</v>
      </c>
      <c r="E85" s="1081" t="s">
        <v>293</v>
      </c>
      <c r="F85" s="343"/>
      <c r="G85" s="24"/>
      <c r="H85" s="24"/>
    </row>
    <row r="86" spans="1:8" ht="10.5" customHeight="1" x14ac:dyDescent="0.2">
      <c r="A86" s="1129" t="s">
        <v>1785</v>
      </c>
      <c r="B86" s="1129" t="s">
        <v>1776</v>
      </c>
      <c r="C86" s="1129" t="s">
        <v>1794</v>
      </c>
      <c r="D86" s="1129" t="s">
        <v>526</v>
      </c>
      <c r="E86" s="1081" t="s">
        <v>293</v>
      </c>
      <c r="F86" s="343"/>
      <c r="G86" s="24"/>
      <c r="H86" s="24"/>
    </row>
    <row r="87" spans="1:8" ht="10.5" customHeight="1" x14ac:dyDescent="0.2">
      <c r="A87" s="1129" t="s">
        <v>1783</v>
      </c>
      <c r="B87" s="1129" t="s">
        <v>1774</v>
      </c>
      <c r="C87" s="1129" t="s">
        <v>1792</v>
      </c>
      <c r="D87" s="1129" t="s">
        <v>526</v>
      </c>
      <c r="E87" s="1081" t="s">
        <v>293</v>
      </c>
      <c r="F87" s="343"/>
      <c r="G87" s="24"/>
      <c r="H87" s="24"/>
    </row>
    <row r="88" spans="1:8" ht="10.5" customHeight="1" x14ac:dyDescent="0.2">
      <c r="A88" s="1129" t="s">
        <v>2366</v>
      </c>
      <c r="B88" s="1129" t="s">
        <v>2327</v>
      </c>
      <c r="C88" s="1129" t="s">
        <v>2412</v>
      </c>
      <c r="D88" s="1129" t="s">
        <v>526</v>
      </c>
      <c r="E88" s="1081" t="s">
        <v>293</v>
      </c>
      <c r="F88" s="343"/>
      <c r="G88" s="24"/>
      <c r="H88" s="24"/>
    </row>
    <row r="89" spans="1:8" ht="10.5" customHeight="1" x14ac:dyDescent="0.2">
      <c r="A89" s="1129" t="s">
        <v>2362</v>
      </c>
      <c r="B89" s="1129" t="s">
        <v>2319</v>
      </c>
      <c r="C89" s="1129" t="s">
        <v>2405</v>
      </c>
      <c r="D89" s="1129" t="s">
        <v>526</v>
      </c>
      <c r="E89" s="1081" t="s">
        <v>293</v>
      </c>
      <c r="F89" s="343"/>
      <c r="G89" s="24"/>
      <c r="H89" s="24"/>
    </row>
    <row r="90" spans="1:8" ht="10.5" customHeight="1" x14ac:dyDescent="0.2">
      <c r="A90" s="1129" t="s">
        <v>2364</v>
      </c>
      <c r="B90" s="1129" t="s">
        <v>2323</v>
      </c>
      <c r="C90" s="1129" t="s">
        <v>2409</v>
      </c>
      <c r="D90" s="1129" t="s">
        <v>526</v>
      </c>
      <c r="E90" s="1081" t="s">
        <v>293</v>
      </c>
      <c r="F90" s="343"/>
      <c r="G90" s="24"/>
      <c r="H90" s="24"/>
    </row>
    <row r="91" spans="1:8" ht="10.5" customHeight="1" x14ac:dyDescent="0.2">
      <c r="A91" s="1129" t="s">
        <v>2363</v>
      </c>
      <c r="B91" s="1129" t="s">
        <v>2320</v>
      </c>
      <c r="C91" s="1129" t="s">
        <v>2406</v>
      </c>
      <c r="D91" s="1129" t="s">
        <v>526</v>
      </c>
      <c r="E91" s="1081" t="s">
        <v>293</v>
      </c>
      <c r="F91" s="343"/>
      <c r="G91" s="24"/>
      <c r="H91" s="24"/>
    </row>
    <row r="92" spans="1:8" ht="10.5" customHeight="1" x14ac:dyDescent="0.2">
      <c r="A92" s="1129" t="s">
        <v>3342</v>
      </c>
      <c r="B92" s="1129" t="s">
        <v>3370</v>
      </c>
      <c r="C92" s="1129" t="s">
        <v>3385</v>
      </c>
      <c r="D92" s="1129" t="s">
        <v>526</v>
      </c>
      <c r="E92" s="1081" t="s">
        <v>293</v>
      </c>
      <c r="F92" s="343"/>
      <c r="G92" s="24"/>
      <c r="H92" s="24"/>
    </row>
    <row r="93" spans="1:8" ht="10.5" customHeight="1" x14ac:dyDescent="0.2">
      <c r="A93" s="1129" t="s">
        <v>3343</v>
      </c>
      <c r="B93" s="1129" t="s">
        <v>3371</v>
      </c>
      <c r="C93" s="1129" t="s">
        <v>3386</v>
      </c>
      <c r="D93" s="1129" t="s">
        <v>526</v>
      </c>
      <c r="E93" s="1081" t="s">
        <v>293</v>
      </c>
      <c r="F93" s="343"/>
      <c r="G93" s="24"/>
      <c r="H93" s="24"/>
    </row>
    <row r="94" spans="1:8" ht="10.5" customHeight="1" x14ac:dyDescent="0.2">
      <c r="A94" s="1129" t="s">
        <v>3344</v>
      </c>
      <c r="B94" s="1129" t="s">
        <v>3372</v>
      </c>
      <c r="C94" s="1129" t="s">
        <v>3387</v>
      </c>
      <c r="D94" s="1129" t="s">
        <v>526</v>
      </c>
      <c r="E94" s="1081" t="s">
        <v>293</v>
      </c>
      <c r="F94" s="343"/>
      <c r="G94" s="24"/>
      <c r="H94" s="24"/>
    </row>
    <row r="95" spans="1:8" ht="10.5" customHeight="1" x14ac:dyDescent="0.2">
      <c r="A95" s="1129" t="s">
        <v>3345</v>
      </c>
      <c r="B95" s="1129" t="s">
        <v>3373</v>
      </c>
      <c r="C95" s="1129" t="s">
        <v>3388</v>
      </c>
      <c r="D95" s="1129" t="s">
        <v>526</v>
      </c>
      <c r="E95" s="1081" t="s">
        <v>293</v>
      </c>
      <c r="F95" s="343"/>
      <c r="G95" s="24"/>
      <c r="H95" s="24"/>
    </row>
    <row r="96" spans="1:8" ht="10.5" customHeight="1" x14ac:dyDescent="0.2">
      <c r="A96" s="1129" t="s">
        <v>3346</v>
      </c>
      <c r="B96" s="1129" t="s">
        <v>3374</v>
      </c>
      <c r="C96" s="1129" t="s">
        <v>3389</v>
      </c>
      <c r="D96" s="1129" t="s">
        <v>526</v>
      </c>
      <c r="E96" s="1081" t="s">
        <v>293</v>
      </c>
      <c r="F96" s="343"/>
      <c r="G96" s="24"/>
      <c r="H96" s="24"/>
    </row>
    <row r="97" spans="1:8" ht="10.5" customHeight="1" x14ac:dyDescent="0.2">
      <c r="A97" s="1129" t="s">
        <v>3347</v>
      </c>
      <c r="B97" s="1129" t="s">
        <v>3375</v>
      </c>
      <c r="C97" s="1129" t="s">
        <v>3390</v>
      </c>
      <c r="D97" s="1129" t="s">
        <v>526</v>
      </c>
      <c r="E97" s="1081" t="s">
        <v>293</v>
      </c>
      <c r="F97" s="343"/>
      <c r="G97" s="24"/>
      <c r="H97" s="24"/>
    </row>
    <row r="98" spans="1:8" ht="10.5" customHeight="1" x14ac:dyDescent="0.2">
      <c r="A98" s="1129" t="s">
        <v>3348</v>
      </c>
      <c r="B98" s="1129" t="s">
        <v>3376</v>
      </c>
      <c r="C98" s="1129" t="s">
        <v>3391</v>
      </c>
      <c r="D98" s="1129" t="s">
        <v>526</v>
      </c>
      <c r="E98" s="1081" t="s">
        <v>293</v>
      </c>
      <c r="F98" s="343"/>
      <c r="G98" s="24"/>
      <c r="H98" s="24"/>
    </row>
    <row r="99" spans="1:8" ht="10.5" customHeight="1" x14ac:dyDescent="0.2">
      <c r="A99" s="1129" t="s">
        <v>3349</v>
      </c>
      <c r="B99" s="1129" t="s">
        <v>3377</v>
      </c>
      <c r="C99" s="1129" t="s">
        <v>3392</v>
      </c>
      <c r="D99" s="1129" t="s">
        <v>526</v>
      </c>
      <c r="E99" s="1081" t="s">
        <v>293</v>
      </c>
      <c r="F99" s="343"/>
      <c r="G99" s="24"/>
      <c r="H99" s="24"/>
    </row>
    <row r="100" spans="1:8" ht="10.5" customHeight="1" x14ac:dyDescent="0.2">
      <c r="A100" s="1129" t="s">
        <v>3350</v>
      </c>
      <c r="B100" s="1129" t="s">
        <v>3378</v>
      </c>
      <c r="C100" s="1129" t="s">
        <v>3393</v>
      </c>
      <c r="D100" s="1129" t="s">
        <v>526</v>
      </c>
      <c r="E100" s="1081" t="s">
        <v>293</v>
      </c>
      <c r="F100" s="343"/>
      <c r="G100" s="24"/>
      <c r="H100" s="24"/>
    </row>
    <row r="101" spans="1:8" ht="10.5" customHeight="1" x14ac:dyDescent="0.2">
      <c r="A101" s="1129" t="s">
        <v>3351</v>
      </c>
      <c r="B101" s="1129" t="s">
        <v>3379</v>
      </c>
      <c r="C101" s="1129" t="s">
        <v>3394</v>
      </c>
      <c r="D101" s="1129" t="s">
        <v>526</v>
      </c>
      <c r="E101" s="1081" t="s">
        <v>293</v>
      </c>
      <c r="F101" s="343"/>
      <c r="G101" s="24"/>
      <c r="H101" s="24"/>
    </row>
    <row r="102" spans="1:8" ht="10.5" customHeight="1" x14ac:dyDescent="0.2">
      <c r="A102" s="1129" t="s">
        <v>3352</v>
      </c>
      <c r="B102" s="1129" t="s">
        <v>3380</v>
      </c>
      <c r="C102" s="1129" t="s">
        <v>3395</v>
      </c>
      <c r="D102" s="1129" t="s">
        <v>526</v>
      </c>
      <c r="E102" s="1081" t="s">
        <v>293</v>
      </c>
      <c r="F102" s="343"/>
      <c r="G102" s="24"/>
      <c r="H102" s="24"/>
    </row>
    <row r="103" spans="1:8" ht="10.5" customHeight="1" x14ac:dyDescent="0.2">
      <c r="A103" s="1129" t="s">
        <v>3353</v>
      </c>
      <c r="B103" s="1129" t="s">
        <v>3381</v>
      </c>
      <c r="C103" s="1129" t="s">
        <v>3396</v>
      </c>
      <c r="D103" s="1129" t="s">
        <v>526</v>
      </c>
      <c r="E103" s="1081" t="s">
        <v>293</v>
      </c>
      <c r="F103" s="343"/>
      <c r="G103" s="24"/>
      <c r="H103" s="24"/>
    </row>
    <row r="104" spans="1:8" ht="10.5" customHeight="1" x14ac:dyDescent="0.2">
      <c r="A104" s="1129" t="s">
        <v>3354</v>
      </c>
      <c r="B104" s="1129" t="s">
        <v>3382</v>
      </c>
      <c r="C104" s="1129" t="s">
        <v>3397</v>
      </c>
      <c r="D104" s="1129" t="s">
        <v>526</v>
      </c>
      <c r="E104" s="1081" t="s">
        <v>293</v>
      </c>
      <c r="F104" s="343"/>
      <c r="G104" s="24"/>
      <c r="H104" s="24"/>
    </row>
    <row r="105" spans="1:8" ht="10.5" customHeight="1" x14ac:dyDescent="0.2">
      <c r="A105" s="1129" t="s">
        <v>3355</v>
      </c>
      <c r="B105" s="1129" t="s">
        <v>3383</v>
      </c>
      <c r="C105" s="1129" t="s">
        <v>1797</v>
      </c>
      <c r="D105" s="1129" t="s">
        <v>872</v>
      </c>
      <c r="E105" s="1081" t="s">
        <v>293</v>
      </c>
      <c r="F105" s="343"/>
      <c r="G105" s="24"/>
      <c r="H105" s="24"/>
    </row>
    <row r="106" spans="1:8" ht="10.5" customHeight="1" x14ac:dyDescent="0.2">
      <c r="A106" s="1129" t="s">
        <v>2375</v>
      </c>
      <c r="B106" s="1129" t="s">
        <v>2338</v>
      </c>
      <c r="C106" s="1129" t="s">
        <v>2419</v>
      </c>
      <c r="D106" s="1129" t="s">
        <v>1877</v>
      </c>
      <c r="E106" s="1081" t="s">
        <v>293</v>
      </c>
      <c r="F106" s="343"/>
      <c r="G106" s="24"/>
      <c r="H106" s="24"/>
    </row>
    <row r="107" spans="1:8" ht="10.5" customHeight="1" x14ac:dyDescent="0.2">
      <c r="A107" s="1129" t="s">
        <v>2395</v>
      </c>
      <c r="B107" s="1129" t="s">
        <v>2356</v>
      </c>
      <c r="C107" s="1129" t="s">
        <v>2434</v>
      </c>
      <c r="D107" s="1129" t="s">
        <v>1877</v>
      </c>
      <c r="E107" s="1081" t="s">
        <v>293</v>
      </c>
      <c r="F107" s="343"/>
      <c r="G107" s="24"/>
      <c r="H107" s="24"/>
    </row>
    <row r="108" spans="1:8" ht="10.5" customHeight="1" x14ac:dyDescent="0.2">
      <c r="A108" s="1129" t="s">
        <v>3356</v>
      </c>
      <c r="B108" s="1129" t="s">
        <v>2328</v>
      </c>
      <c r="C108" s="1129" t="s">
        <v>2413</v>
      </c>
      <c r="D108" s="1129" t="s">
        <v>3409</v>
      </c>
      <c r="E108" s="1081" t="s">
        <v>293</v>
      </c>
      <c r="F108" s="343"/>
      <c r="G108" s="24"/>
      <c r="H108" s="24"/>
    </row>
    <row r="109" spans="1:8" ht="10.5" customHeight="1" x14ac:dyDescent="0.2">
      <c r="A109" s="1129" t="s">
        <v>3357</v>
      </c>
      <c r="B109" s="1129" t="s">
        <v>2326</v>
      </c>
      <c r="C109" s="1129" t="s">
        <v>2411</v>
      </c>
      <c r="D109" s="1129" t="s">
        <v>3409</v>
      </c>
      <c r="E109" s="1081" t="s">
        <v>293</v>
      </c>
      <c r="F109" s="343"/>
      <c r="G109" s="24"/>
      <c r="H109" s="24"/>
    </row>
    <row r="110" spans="1:8" ht="10.5" customHeight="1" x14ac:dyDescent="0.2">
      <c r="A110" s="1129" t="s">
        <v>3358</v>
      </c>
      <c r="B110" s="1129" t="s">
        <v>2322</v>
      </c>
      <c r="C110" s="1129" t="s">
        <v>2408</v>
      </c>
      <c r="D110" s="1129" t="s">
        <v>3409</v>
      </c>
      <c r="E110" s="1081" t="s">
        <v>293</v>
      </c>
      <c r="F110" s="343"/>
      <c r="G110" s="24"/>
      <c r="H110" s="24"/>
    </row>
    <row r="111" spans="1:8" ht="10.5" customHeight="1" x14ac:dyDescent="0.2">
      <c r="A111" s="1129" t="s">
        <v>3359</v>
      </c>
      <c r="B111" s="1129" t="s">
        <v>2324</v>
      </c>
      <c r="C111" s="1129" t="s">
        <v>2410</v>
      </c>
      <c r="D111" s="1129" t="s">
        <v>3409</v>
      </c>
      <c r="E111" s="1081" t="s">
        <v>293</v>
      </c>
      <c r="F111" s="343"/>
      <c r="G111" s="24"/>
      <c r="H111" s="24"/>
    </row>
    <row r="112" spans="1:8" ht="10.5" customHeight="1" x14ac:dyDescent="0.2">
      <c r="A112" s="1129" t="s">
        <v>3360</v>
      </c>
      <c r="B112" s="1129" t="s">
        <v>2321</v>
      </c>
      <c r="C112" s="1129" t="s">
        <v>2407</v>
      </c>
      <c r="D112" s="1129" t="s">
        <v>3409</v>
      </c>
      <c r="E112" s="1081" t="s">
        <v>293</v>
      </c>
      <c r="F112" s="343"/>
      <c r="G112" s="24"/>
      <c r="H112" s="24"/>
    </row>
    <row r="113" spans="1:8" ht="10.5" customHeight="1" x14ac:dyDescent="0.2">
      <c r="A113" s="1129" t="s">
        <v>3361</v>
      </c>
      <c r="B113" s="1129" t="s">
        <v>1177</v>
      </c>
      <c r="C113" s="1129" t="s">
        <v>1185</v>
      </c>
      <c r="D113" s="1129" t="s">
        <v>114</v>
      </c>
      <c r="E113" s="1081" t="s">
        <v>293</v>
      </c>
      <c r="F113" s="343"/>
      <c r="G113" s="24"/>
      <c r="H113" s="24"/>
    </row>
    <row r="114" spans="1:8" ht="10.5" customHeight="1" x14ac:dyDescent="0.2">
      <c r="A114" s="1129" t="s">
        <v>3362</v>
      </c>
      <c r="B114" s="1129" t="s">
        <v>1176</v>
      </c>
      <c r="C114" s="1129" t="s">
        <v>1184</v>
      </c>
      <c r="D114" s="1129" t="s">
        <v>114</v>
      </c>
      <c r="E114" s="1081" t="s">
        <v>293</v>
      </c>
      <c r="F114" s="343"/>
      <c r="G114" s="24"/>
      <c r="H114" s="24"/>
    </row>
    <row r="115" spans="1:8" ht="10.5" customHeight="1" x14ac:dyDescent="0.2">
      <c r="A115" s="1129" t="s">
        <v>2400</v>
      </c>
      <c r="B115" s="1129" t="s">
        <v>1179</v>
      </c>
      <c r="C115" s="1129" t="s">
        <v>1186</v>
      </c>
      <c r="D115" s="1129" t="s">
        <v>114</v>
      </c>
      <c r="E115" s="1081" t="s">
        <v>293</v>
      </c>
      <c r="F115" s="343"/>
      <c r="G115" s="24"/>
      <c r="H115" s="24"/>
    </row>
    <row r="116" spans="1:8" ht="10.5" customHeight="1" x14ac:dyDescent="0.2">
      <c r="A116" s="1129" t="s">
        <v>1458</v>
      </c>
      <c r="B116" s="1129" t="s">
        <v>1180</v>
      </c>
      <c r="C116" s="1129" t="s">
        <v>1187</v>
      </c>
      <c r="D116" s="1129" t="s">
        <v>114</v>
      </c>
      <c r="E116" s="1081" t="s">
        <v>293</v>
      </c>
      <c r="F116" s="343"/>
      <c r="G116" s="24"/>
      <c r="H116" s="24"/>
    </row>
    <row r="117" spans="1:8" ht="10.5" customHeight="1" x14ac:dyDescent="0.2">
      <c r="A117" s="1129" t="s">
        <v>2397</v>
      </c>
      <c r="B117" s="1129" t="s">
        <v>1459</v>
      </c>
      <c r="C117" s="1129" t="s">
        <v>556</v>
      </c>
      <c r="D117" s="1129" t="s">
        <v>114</v>
      </c>
      <c r="E117" s="1081" t="s">
        <v>293</v>
      </c>
      <c r="F117" s="343"/>
      <c r="G117" s="24"/>
      <c r="H117" s="24"/>
    </row>
    <row r="118" spans="1:8" ht="10.5" customHeight="1" x14ac:dyDescent="0.2">
      <c r="A118" s="1129" t="s">
        <v>2392</v>
      </c>
      <c r="B118" s="1129" t="s">
        <v>1467</v>
      </c>
      <c r="C118" s="1129" t="s">
        <v>2431</v>
      </c>
      <c r="D118" s="1129" t="s">
        <v>114</v>
      </c>
      <c r="E118" s="1081" t="s">
        <v>293</v>
      </c>
      <c r="F118" s="343"/>
      <c r="G118" s="24"/>
      <c r="H118" s="24"/>
    </row>
    <row r="119" spans="1:8" ht="10.5" customHeight="1" x14ac:dyDescent="0.2">
      <c r="A119" s="1129" t="s">
        <v>2384</v>
      </c>
      <c r="B119" s="1129" t="s">
        <v>1464</v>
      </c>
      <c r="C119" s="1129" t="s">
        <v>1450</v>
      </c>
      <c r="D119" s="1129" t="s">
        <v>114</v>
      </c>
      <c r="E119" s="1081" t="s">
        <v>293</v>
      </c>
      <c r="F119" s="343"/>
      <c r="G119" s="24"/>
      <c r="H119" s="24"/>
    </row>
    <row r="120" spans="1:8" ht="10.5" customHeight="1" x14ac:dyDescent="0.2">
      <c r="A120" s="1129" t="s">
        <v>2402</v>
      </c>
      <c r="B120" s="1129" t="s">
        <v>1504</v>
      </c>
      <c r="C120" s="1129" t="s">
        <v>1506</v>
      </c>
      <c r="D120" s="1129" t="s">
        <v>114</v>
      </c>
      <c r="E120" s="1081" t="s">
        <v>293</v>
      </c>
      <c r="F120" s="343"/>
      <c r="G120" s="24"/>
      <c r="H120" s="24"/>
    </row>
    <row r="121" spans="1:8" ht="10.5" customHeight="1" x14ac:dyDescent="0.2">
      <c r="A121" s="1129" t="s">
        <v>2401</v>
      </c>
      <c r="B121" s="1129" t="s">
        <v>1779</v>
      </c>
      <c r="C121" s="1129" t="s">
        <v>1797</v>
      </c>
      <c r="D121" s="1129" t="s">
        <v>114</v>
      </c>
      <c r="E121" s="1081" t="s">
        <v>293</v>
      </c>
      <c r="F121" s="343"/>
      <c r="G121" s="24"/>
      <c r="H121" s="24"/>
    </row>
    <row r="122" spans="1:8" ht="10.5" customHeight="1" x14ac:dyDescent="0.2">
      <c r="A122" s="1129" t="s">
        <v>2398</v>
      </c>
      <c r="B122" s="1129" t="s">
        <v>2359</v>
      </c>
      <c r="C122" s="1129" t="s">
        <v>2437</v>
      </c>
      <c r="D122" s="1129" t="s">
        <v>114</v>
      </c>
      <c r="E122" s="1081" t="s">
        <v>293</v>
      </c>
      <c r="F122" s="343"/>
      <c r="G122" s="24"/>
      <c r="H122" s="24"/>
    </row>
    <row r="123" spans="1:8" ht="10.5" customHeight="1" x14ac:dyDescent="0.2">
      <c r="A123" s="1129" t="s">
        <v>2367</v>
      </c>
      <c r="B123" s="1129" t="s">
        <v>2330</v>
      </c>
      <c r="C123" s="1129" t="s">
        <v>1798</v>
      </c>
      <c r="D123" s="1129" t="s">
        <v>114</v>
      </c>
      <c r="E123" s="1081" t="s">
        <v>293</v>
      </c>
      <c r="F123" s="343"/>
      <c r="G123" s="24"/>
      <c r="H123" s="24"/>
    </row>
    <row r="124" spans="1:8" ht="10.5" customHeight="1" x14ac:dyDescent="0.2">
      <c r="A124" s="1129" t="s">
        <v>2382</v>
      </c>
      <c r="B124" s="1129" t="s">
        <v>2345</v>
      </c>
      <c r="C124" s="1129" t="s">
        <v>3398</v>
      </c>
      <c r="D124" s="1129" t="s">
        <v>114</v>
      </c>
      <c r="E124" s="1081" t="s">
        <v>293</v>
      </c>
      <c r="F124" s="343"/>
      <c r="G124" s="24"/>
      <c r="H124" s="24"/>
    </row>
    <row r="125" spans="1:8" ht="10.5" customHeight="1" x14ac:dyDescent="0.2">
      <c r="A125" s="1129" t="s">
        <v>2386</v>
      </c>
      <c r="B125" s="1129" t="s">
        <v>2348</v>
      </c>
      <c r="C125" s="1129" t="s">
        <v>3399</v>
      </c>
      <c r="D125" s="1129" t="s">
        <v>114</v>
      </c>
      <c r="E125" s="1081" t="s">
        <v>293</v>
      </c>
      <c r="F125" s="343"/>
      <c r="G125" s="24"/>
      <c r="H125" s="24"/>
    </row>
    <row r="126" spans="1:8" ht="10.5" customHeight="1" x14ac:dyDescent="0.2">
      <c r="A126" s="1129" t="s">
        <v>2388</v>
      </c>
      <c r="B126" s="1129" t="s">
        <v>2350</v>
      </c>
      <c r="C126" s="1129" t="s">
        <v>2428</v>
      </c>
      <c r="D126" s="1129" t="s">
        <v>114</v>
      </c>
      <c r="E126" s="1081" t="s">
        <v>293</v>
      </c>
      <c r="F126" s="343"/>
      <c r="G126" s="24"/>
      <c r="H126" s="24"/>
    </row>
    <row r="127" spans="1:8" ht="10.5" customHeight="1" x14ac:dyDescent="0.2">
      <c r="A127" s="1129" t="s">
        <v>2393</v>
      </c>
      <c r="B127" s="1129" t="s">
        <v>2354</v>
      </c>
      <c r="C127" s="1129" t="s">
        <v>2432</v>
      </c>
      <c r="D127" s="1129" t="s">
        <v>114</v>
      </c>
      <c r="E127" s="1081" t="s">
        <v>293</v>
      </c>
      <c r="F127" s="343"/>
      <c r="G127" s="24"/>
      <c r="H127" s="24"/>
    </row>
    <row r="128" spans="1:8" ht="10.5" customHeight="1" x14ac:dyDescent="0.2">
      <c r="A128" s="1129" t="s">
        <v>2379</v>
      </c>
      <c r="B128" s="1129" t="s">
        <v>2342</v>
      </c>
      <c r="C128" s="1129" t="s">
        <v>2423</v>
      </c>
      <c r="D128" s="1129" t="s">
        <v>114</v>
      </c>
      <c r="E128" s="1081" t="s">
        <v>293</v>
      </c>
      <c r="F128" s="343"/>
      <c r="G128" s="24"/>
      <c r="H128" s="24"/>
    </row>
    <row r="129" spans="1:8" ht="10.5" customHeight="1" x14ac:dyDescent="0.2">
      <c r="A129" s="1129" t="s">
        <v>2383</v>
      </c>
      <c r="B129" s="1129" t="s">
        <v>2346</v>
      </c>
      <c r="C129" s="1129" t="s">
        <v>2425</v>
      </c>
      <c r="D129" s="1129" t="s">
        <v>114</v>
      </c>
      <c r="E129" s="1081" t="s">
        <v>293</v>
      </c>
      <c r="F129" s="343"/>
      <c r="G129" s="24"/>
      <c r="H129" s="24"/>
    </row>
    <row r="130" spans="1:8" ht="10.5" customHeight="1" x14ac:dyDescent="0.2">
      <c r="A130" s="1129" t="s">
        <v>2380</v>
      </c>
      <c r="B130" s="1129" t="s">
        <v>2343</v>
      </c>
      <c r="C130" s="1129" t="s">
        <v>2424</v>
      </c>
      <c r="D130" s="1129" t="s">
        <v>114</v>
      </c>
      <c r="E130" s="1081" t="s">
        <v>293</v>
      </c>
      <c r="F130" s="343"/>
      <c r="G130" s="24"/>
      <c r="H130" s="24"/>
    </row>
    <row r="131" spans="1:8" ht="10.5" customHeight="1" x14ac:dyDescent="0.2">
      <c r="A131" s="1129" t="s">
        <v>2394</v>
      </c>
      <c r="B131" s="1129" t="s">
        <v>2355</v>
      </c>
      <c r="C131" s="1129" t="s">
        <v>2433</v>
      </c>
      <c r="D131" s="1129" t="s">
        <v>114</v>
      </c>
      <c r="E131" s="1081" t="s">
        <v>293</v>
      </c>
      <c r="F131" s="343"/>
      <c r="G131" s="24"/>
      <c r="H131" s="24"/>
    </row>
    <row r="132" spans="1:8" ht="10.5" customHeight="1" x14ac:dyDescent="0.2">
      <c r="A132" s="1129" t="s">
        <v>2396</v>
      </c>
      <c r="B132" s="1129" t="s">
        <v>2358</v>
      </c>
      <c r="C132" s="1129" t="s">
        <v>2435</v>
      </c>
      <c r="D132" s="1129" t="s">
        <v>114</v>
      </c>
      <c r="E132" s="1081" t="s">
        <v>293</v>
      </c>
      <c r="F132" s="343"/>
      <c r="G132" s="24"/>
      <c r="H132" s="24"/>
    </row>
    <row r="133" spans="1:8" ht="10.5" customHeight="1" x14ac:dyDescent="0.2">
      <c r="A133" s="1129" t="s">
        <v>2369</v>
      </c>
      <c r="B133" s="1129" t="s">
        <v>2332</v>
      </c>
      <c r="C133" s="1129" t="s">
        <v>3400</v>
      </c>
      <c r="D133" s="1129" t="s">
        <v>114</v>
      </c>
      <c r="E133" s="1081" t="s">
        <v>293</v>
      </c>
      <c r="F133" s="343"/>
      <c r="G133" s="24"/>
      <c r="H133" s="24"/>
    </row>
    <row r="134" spans="1:8" ht="10.5" customHeight="1" x14ac:dyDescent="0.2">
      <c r="A134" s="1129" t="s">
        <v>2391</v>
      </c>
      <c r="B134" s="1129" t="s">
        <v>2353</v>
      </c>
      <c r="C134" s="1129" t="s">
        <v>3401</v>
      </c>
      <c r="D134" s="1129" t="s">
        <v>114</v>
      </c>
      <c r="E134" s="1081" t="s">
        <v>293</v>
      </c>
      <c r="F134" s="343"/>
      <c r="G134" s="24"/>
      <c r="H134" s="24"/>
    </row>
    <row r="135" spans="1:8" ht="10.5" customHeight="1" x14ac:dyDescent="0.2">
      <c r="A135" s="1129" t="s">
        <v>2381</v>
      </c>
      <c r="B135" s="1129" t="s">
        <v>2344</v>
      </c>
      <c r="C135" s="1129" t="s">
        <v>3402</v>
      </c>
      <c r="D135" s="1129" t="s">
        <v>114</v>
      </c>
      <c r="E135" s="1081" t="s">
        <v>293</v>
      </c>
      <c r="F135" s="343"/>
      <c r="G135" s="24"/>
      <c r="H135" s="24"/>
    </row>
    <row r="136" spans="1:8" ht="10.5" customHeight="1" x14ac:dyDescent="0.2">
      <c r="A136" s="1129" t="s">
        <v>2370</v>
      </c>
      <c r="B136" s="1129" t="s">
        <v>2333</v>
      </c>
      <c r="C136" s="1129" t="s">
        <v>3403</v>
      </c>
      <c r="D136" s="1129" t="s">
        <v>114</v>
      </c>
      <c r="E136" s="1081" t="s">
        <v>293</v>
      </c>
      <c r="F136" s="343"/>
      <c r="G136" s="24"/>
      <c r="H136" s="24"/>
    </row>
    <row r="137" spans="1:8" ht="10.5" customHeight="1" x14ac:dyDescent="0.2">
      <c r="A137" s="1129" t="s">
        <v>2373</v>
      </c>
      <c r="B137" s="1129" t="s">
        <v>2336</v>
      </c>
      <c r="C137" s="1129" t="s">
        <v>2417</v>
      </c>
      <c r="D137" s="1129" t="s">
        <v>114</v>
      </c>
      <c r="E137" s="1081" t="s">
        <v>293</v>
      </c>
      <c r="F137" s="343"/>
      <c r="G137" s="24"/>
      <c r="H137" s="24"/>
    </row>
    <row r="138" spans="1:8" ht="10.5" customHeight="1" x14ac:dyDescent="0.2">
      <c r="A138" s="1129" t="s">
        <v>2399</v>
      </c>
      <c r="B138" s="1129" t="s">
        <v>2360</v>
      </c>
      <c r="C138" s="1129" t="s">
        <v>2438</v>
      </c>
      <c r="D138" s="1129" t="s">
        <v>114</v>
      </c>
      <c r="E138" s="1081" t="s">
        <v>293</v>
      </c>
      <c r="F138" s="343"/>
      <c r="G138" s="24"/>
      <c r="H138" s="24"/>
    </row>
    <row r="139" spans="1:8" ht="10.5" customHeight="1" x14ac:dyDescent="0.2">
      <c r="A139" s="1129" t="s">
        <v>3363</v>
      </c>
      <c r="B139" s="1129" t="s">
        <v>2329</v>
      </c>
      <c r="C139" s="1129" t="s">
        <v>3404</v>
      </c>
      <c r="D139" s="1129" t="s">
        <v>114</v>
      </c>
      <c r="E139" s="1081" t="s">
        <v>293</v>
      </c>
      <c r="F139" s="343"/>
      <c r="G139" s="24"/>
      <c r="H139" s="24"/>
    </row>
    <row r="140" spans="1:8" ht="10.5" customHeight="1" x14ac:dyDescent="0.2">
      <c r="A140" s="1129" t="s">
        <v>2374</v>
      </c>
      <c r="B140" s="1129" t="s">
        <v>2337</v>
      </c>
      <c r="C140" s="1129" t="s">
        <v>2418</v>
      </c>
      <c r="D140" s="1129" t="s">
        <v>114</v>
      </c>
      <c r="E140" s="1081" t="s">
        <v>293</v>
      </c>
      <c r="F140" s="343"/>
      <c r="G140" s="24"/>
      <c r="H140" s="24"/>
    </row>
    <row r="141" spans="1:8" ht="10.5" customHeight="1" x14ac:dyDescent="0.2">
      <c r="A141" s="1129" t="s">
        <v>2368</v>
      </c>
      <c r="B141" s="1129" t="s">
        <v>2331</v>
      </c>
      <c r="C141" s="1129" t="s">
        <v>2414</v>
      </c>
      <c r="D141" s="1129" t="s">
        <v>114</v>
      </c>
      <c r="E141" s="1081" t="s">
        <v>293</v>
      </c>
      <c r="F141" s="343"/>
      <c r="G141" s="24"/>
      <c r="H141" s="24"/>
    </row>
    <row r="142" spans="1:8" ht="10.5" customHeight="1" x14ac:dyDescent="0.2">
      <c r="A142" s="1129" t="s">
        <v>2371</v>
      </c>
      <c r="B142" s="1129" t="s">
        <v>2334</v>
      </c>
      <c r="C142" s="1129" t="s">
        <v>2415</v>
      </c>
      <c r="D142" s="1129" t="s">
        <v>114</v>
      </c>
      <c r="E142" s="1081" t="s">
        <v>293</v>
      </c>
      <c r="F142" s="343"/>
      <c r="G142" s="24"/>
      <c r="H142" s="24"/>
    </row>
    <row r="143" spans="1:8" ht="10.5" customHeight="1" x14ac:dyDescent="0.2">
      <c r="A143" s="1129" t="s">
        <v>2389</v>
      </c>
      <c r="B143" s="1129" t="s">
        <v>2351</v>
      </c>
      <c r="C143" s="1129" t="s">
        <v>2429</v>
      </c>
      <c r="D143" s="1129" t="s">
        <v>114</v>
      </c>
      <c r="E143" s="1081" t="s">
        <v>293</v>
      </c>
      <c r="F143" s="343"/>
      <c r="G143" s="24"/>
      <c r="H143" s="24"/>
    </row>
    <row r="144" spans="1:8" ht="10.5" customHeight="1" x14ac:dyDescent="0.2">
      <c r="A144" s="1129" t="s">
        <v>2385</v>
      </c>
      <c r="B144" s="1129" t="s">
        <v>2347</v>
      </c>
      <c r="C144" s="1129" t="s">
        <v>2426</v>
      </c>
      <c r="D144" s="1129" t="s">
        <v>114</v>
      </c>
      <c r="E144" s="1081" t="s">
        <v>293</v>
      </c>
      <c r="F144" s="343"/>
      <c r="G144" s="24"/>
      <c r="H144" s="24"/>
    </row>
    <row r="145" spans="1:8" ht="10.5" customHeight="1" x14ac:dyDescent="0.2">
      <c r="A145" s="1129" t="s">
        <v>2387</v>
      </c>
      <c r="B145" s="1129" t="s">
        <v>2349</v>
      </c>
      <c r="C145" s="1129" t="s">
        <v>2427</v>
      </c>
      <c r="D145" s="1129" t="s">
        <v>114</v>
      </c>
      <c r="E145" s="1081" t="s">
        <v>293</v>
      </c>
      <c r="F145" s="343"/>
      <c r="G145" s="24"/>
      <c r="H145" s="24"/>
    </row>
    <row r="146" spans="1:8" ht="10.5" customHeight="1" x14ac:dyDescent="0.2">
      <c r="A146" s="1129" t="s">
        <v>2376</v>
      </c>
      <c r="B146" s="1129" t="s">
        <v>2339</v>
      </c>
      <c r="C146" s="1129" t="s">
        <v>2420</v>
      </c>
      <c r="D146" s="1129" t="s">
        <v>114</v>
      </c>
      <c r="E146" s="1081" t="s">
        <v>293</v>
      </c>
      <c r="F146" s="343"/>
      <c r="G146" s="24"/>
      <c r="H146" s="24"/>
    </row>
    <row r="147" spans="1:8" ht="10.5" customHeight="1" x14ac:dyDescent="0.2">
      <c r="A147" s="1129" t="s">
        <v>2390</v>
      </c>
      <c r="B147" s="1129" t="s">
        <v>2352</v>
      </c>
      <c r="C147" s="1129" t="s">
        <v>2430</v>
      </c>
      <c r="D147" s="1129" t="s">
        <v>114</v>
      </c>
      <c r="E147" s="1081" t="s">
        <v>293</v>
      </c>
      <c r="F147" s="343"/>
      <c r="G147" s="24"/>
      <c r="H147" s="24"/>
    </row>
    <row r="148" spans="1:8" ht="10.5" customHeight="1" x14ac:dyDescent="0.2">
      <c r="A148" s="1129" t="s">
        <v>2372</v>
      </c>
      <c r="B148" s="1129" t="s">
        <v>2335</v>
      </c>
      <c r="C148" s="1129" t="s">
        <v>2416</v>
      </c>
      <c r="D148" s="1129" t="s">
        <v>114</v>
      </c>
      <c r="E148" s="1081" t="s">
        <v>293</v>
      </c>
      <c r="F148" s="343"/>
      <c r="G148" s="24"/>
      <c r="H148" s="24"/>
    </row>
    <row r="149" spans="1:8" ht="10.5" customHeight="1" x14ac:dyDescent="0.2">
      <c r="A149" s="1129" t="s">
        <v>2377</v>
      </c>
      <c r="B149" s="1129" t="s">
        <v>2340</v>
      </c>
      <c r="C149" s="1129" t="s">
        <v>2421</v>
      </c>
      <c r="D149" s="1129" t="s">
        <v>114</v>
      </c>
      <c r="E149" s="1081" t="s">
        <v>293</v>
      </c>
      <c r="F149" s="343"/>
      <c r="G149" s="24"/>
      <c r="H149" s="24"/>
    </row>
    <row r="150" spans="1:8" ht="10.5" customHeight="1" x14ac:dyDescent="0.2">
      <c r="A150" s="1129" t="s">
        <v>2378</v>
      </c>
      <c r="B150" s="1129" t="s">
        <v>2341</v>
      </c>
      <c r="C150" s="1129" t="s">
        <v>2422</v>
      </c>
      <c r="D150" s="1129" t="s">
        <v>114</v>
      </c>
      <c r="E150" s="1081" t="s">
        <v>293</v>
      </c>
      <c r="F150" s="343"/>
      <c r="G150" s="24"/>
      <c r="H150" s="24"/>
    </row>
    <row r="151" spans="1:8" ht="10.5" customHeight="1" x14ac:dyDescent="0.2">
      <c r="A151" s="1129" t="s">
        <v>2365</v>
      </c>
      <c r="B151" s="1129" t="s">
        <v>2325</v>
      </c>
      <c r="C151" s="1129" t="s">
        <v>3405</v>
      </c>
      <c r="D151" s="1129" t="s">
        <v>114</v>
      </c>
      <c r="E151" s="1081" t="s">
        <v>293</v>
      </c>
      <c r="F151" s="343"/>
      <c r="G151" s="24"/>
      <c r="H151" s="24"/>
    </row>
    <row r="152" spans="1:8" ht="10.5" customHeight="1" x14ac:dyDescent="0.2">
      <c r="A152" s="1129" t="s">
        <v>3364</v>
      </c>
      <c r="B152" s="1129" t="s">
        <v>3384</v>
      </c>
      <c r="C152" s="1129" t="s">
        <v>3406</v>
      </c>
      <c r="D152" s="1129" t="s">
        <v>3410</v>
      </c>
      <c r="E152" s="1081" t="s">
        <v>293</v>
      </c>
      <c r="F152" s="343"/>
      <c r="G152" s="24"/>
      <c r="H152" s="24"/>
    </row>
    <row r="153" spans="1:8" ht="10.5" customHeight="1" x14ac:dyDescent="0.2">
      <c r="A153" s="1129" t="s">
        <v>1788</v>
      </c>
      <c r="B153" s="1129" t="s">
        <v>851</v>
      </c>
      <c r="C153" s="1129" t="s">
        <v>1798</v>
      </c>
      <c r="D153" s="1129" t="s">
        <v>3341</v>
      </c>
      <c r="E153" s="1081" t="s">
        <v>293</v>
      </c>
      <c r="F153" s="343"/>
      <c r="G153" s="24"/>
      <c r="H153" s="24"/>
    </row>
    <row r="154" spans="1:8" ht="10.5" customHeight="1" x14ac:dyDescent="0.2">
      <c r="A154" s="1129" t="s">
        <v>3365</v>
      </c>
      <c r="B154" s="1129" t="s">
        <v>2361</v>
      </c>
      <c r="C154" s="1129" t="s">
        <v>2439</v>
      </c>
      <c r="D154" s="1129" t="s">
        <v>3341</v>
      </c>
      <c r="E154" s="1081" t="s">
        <v>293</v>
      </c>
      <c r="F154" s="343"/>
      <c r="G154" s="24"/>
      <c r="H154" s="24"/>
    </row>
    <row r="155" spans="1:8" ht="10.5" customHeight="1" x14ac:dyDescent="0.2">
      <c r="A155" s="1129" t="s">
        <v>3366</v>
      </c>
      <c r="B155" s="1129" t="s">
        <v>1079</v>
      </c>
      <c r="C155" s="1129" t="s">
        <v>1082</v>
      </c>
      <c r="D155" s="1129" t="s">
        <v>3341</v>
      </c>
      <c r="E155" s="1081" t="s">
        <v>293</v>
      </c>
      <c r="F155" s="343"/>
      <c r="G155" s="24"/>
      <c r="H155" s="24"/>
    </row>
    <row r="156" spans="1:8" ht="10.5" customHeight="1" x14ac:dyDescent="0.2">
      <c r="A156" s="1129" t="s">
        <v>3367</v>
      </c>
      <c r="B156" s="1129" t="s">
        <v>1182</v>
      </c>
      <c r="C156" s="1129" t="s">
        <v>2436</v>
      </c>
      <c r="D156" s="1129" t="s">
        <v>3341</v>
      </c>
      <c r="E156" s="1081" t="s">
        <v>293</v>
      </c>
      <c r="F156" s="343"/>
      <c r="G156" s="24"/>
      <c r="H156" s="24"/>
    </row>
    <row r="157" spans="1:8" ht="10.5" customHeight="1" x14ac:dyDescent="0.2">
      <c r="A157" s="1129" t="s">
        <v>3368</v>
      </c>
      <c r="B157" s="1129" t="s">
        <v>1178</v>
      </c>
      <c r="C157" s="1129" t="s">
        <v>3407</v>
      </c>
      <c r="D157" s="1129" t="s">
        <v>3341</v>
      </c>
      <c r="E157" s="1081" t="s">
        <v>293</v>
      </c>
      <c r="F157" s="343"/>
      <c r="G157" s="24"/>
      <c r="H157" s="24"/>
    </row>
    <row r="158" spans="1:8" ht="10.5" customHeight="1" x14ac:dyDescent="0.2">
      <c r="A158" s="1129" t="s">
        <v>2403</v>
      </c>
      <c r="B158" s="1129" t="s">
        <v>1466</v>
      </c>
      <c r="C158" s="1129" t="s">
        <v>1452</v>
      </c>
      <c r="D158" s="1129" t="s">
        <v>3341</v>
      </c>
      <c r="E158" s="1081" t="s">
        <v>293</v>
      </c>
      <c r="F158" s="343"/>
      <c r="G158" s="24"/>
      <c r="H158" s="24"/>
    </row>
    <row r="159" spans="1:8" ht="10.5" customHeight="1" x14ac:dyDescent="0.2">
      <c r="A159" s="1129" t="s">
        <v>3369</v>
      </c>
      <c r="B159" s="1129" t="s">
        <v>2357</v>
      </c>
      <c r="C159" s="1129" t="s">
        <v>3408</v>
      </c>
      <c r="D159" s="1129" t="s">
        <v>3341</v>
      </c>
      <c r="E159" s="1081" t="s">
        <v>293</v>
      </c>
      <c r="F159" s="343"/>
      <c r="G159" s="24"/>
      <c r="H159" s="24"/>
    </row>
    <row r="160" spans="1:8" ht="10.5" customHeight="1" x14ac:dyDescent="0.2">
      <c r="A160" s="1129"/>
      <c r="B160" s="913"/>
      <c r="C160" s="1142"/>
      <c r="D160" s="913"/>
      <c r="E160" s="1138"/>
      <c r="F160" s="343"/>
      <c r="G160" s="24"/>
      <c r="H160" s="24"/>
    </row>
    <row r="161" spans="1:8" ht="10.5" customHeight="1" x14ac:dyDescent="0.2">
      <c r="A161" s="1129" t="s">
        <v>1191</v>
      </c>
      <c r="B161" s="1146" t="s">
        <v>1188</v>
      </c>
      <c r="C161" s="1129" t="s">
        <v>909</v>
      </c>
      <c r="D161" s="1129" t="s">
        <v>526</v>
      </c>
      <c r="E161" s="1084" t="s">
        <v>910</v>
      </c>
      <c r="F161" s="343"/>
      <c r="G161" s="24"/>
      <c r="H161" s="24"/>
    </row>
    <row r="162" spans="1:8" ht="10.5" customHeight="1" x14ac:dyDescent="0.2">
      <c r="A162" s="1129" t="s">
        <v>1192</v>
      </c>
      <c r="B162" s="1146" t="s">
        <v>1190</v>
      </c>
      <c r="C162" s="1129" t="s">
        <v>1193</v>
      </c>
      <c r="D162" s="1129" t="s">
        <v>526</v>
      </c>
      <c r="E162" s="1084" t="s">
        <v>911</v>
      </c>
      <c r="F162" s="343"/>
      <c r="G162" s="24"/>
      <c r="H162" s="24"/>
    </row>
    <row r="163" spans="1:8" ht="10.5" customHeight="1" x14ac:dyDescent="0.2">
      <c r="A163" s="1129" t="s">
        <v>1469</v>
      </c>
      <c r="B163" s="1146" t="s">
        <v>1470</v>
      </c>
      <c r="C163" s="1129" t="s">
        <v>1468</v>
      </c>
      <c r="D163" s="1129" t="s">
        <v>526</v>
      </c>
      <c r="E163" s="1084" t="s">
        <v>910</v>
      </c>
      <c r="F163" s="343"/>
      <c r="G163" s="24"/>
      <c r="H163" s="24"/>
    </row>
    <row r="164" spans="1:8" ht="10.5" customHeight="1" x14ac:dyDescent="0.2">
      <c r="A164" s="1129" t="s">
        <v>1192</v>
      </c>
      <c r="B164" s="1146" t="s">
        <v>2441</v>
      </c>
      <c r="C164" s="1129" t="s">
        <v>1193</v>
      </c>
      <c r="D164" s="1129" t="s">
        <v>526</v>
      </c>
      <c r="E164" s="1084" t="s">
        <v>910</v>
      </c>
      <c r="F164" s="343"/>
      <c r="G164" s="24"/>
      <c r="H164" s="24"/>
    </row>
    <row r="165" spans="1:8" ht="10.5" customHeight="1" x14ac:dyDescent="0.2">
      <c r="A165" s="1129" t="s">
        <v>1191</v>
      </c>
      <c r="B165" s="1146" t="s">
        <v>2442</v>
      </c>
      <c r="C165" s="1129" t="s">
        <v>909</v>
      </c>
      <c r="D165" s="1129" t="s">
        <v>526</v>
      </c>
      <c r="E165" s="1084" t="s">
        <v>911</v>
      </c>
      <c r="F165" s="343"/>
      <c r="G165" s="24"/>
      <c r="H165" s="24"/>
    </row>
    <row r="166" spans="1:8" ht="10.5" customHeight="1" x14ac:dyDescent="0.2">
      <c r="A166" s="1129" t="s">
        <v>2444</v>
      </c>
      <c r="B166" s="1146" t="s">
        <v>2440</v>
      </c>
      <c r="C166" s="1129" t="s">
        <v>2449</v>
      </c>
      <c r="D166" s="1129" t="s">
        <v>1877</v>
      </c>
      <c r="E166" s="1084" t="s">
        <v>910</v>
      </c>
      <c r="F166" s="343"/>
      <c r="G166" s="24"/>
      <c r="H166" s="24"/>
    </row>
    <row r="167" spans="1:8" ht="10.5" customHeight="1" x14ac:dyDescent="0.2">
      <c r="A167" s="1129" t="s">
        <v>3411</v>
      </c>
      <c r="B167" s="1146" t="s">
        <v>2443</v>
      </c>
      <c r="C167" s="1129" t="s">
        <v>2450</v>
      </c>
      <c r="D167" s="1129" t="s">
        <v>3409</v>
      </c>
      <c r="E167" s="1084" t="s">
        <v>911</v>
      </c>
      <c r="F167" s="343"/>
      <c r="G167" s="24"/>
      <c r="H167" s="24"/>
    </row>
    <row r="168" spans="1:8" ht="10.5" customHeight="1" x14ac:dyDescent="0.2">
      <c r="A168" s="1129" t="s">
        <v>2448</v>
      </c>
      <c r="B168" s="1146" t="s">
        <v>1189</v>
      </c>
      <c r="C168" s="1129" t="s">
        <v>852</v>
      </c>
      <c r="D168" s="1129" t="s">
        <v>3341</v>
      </c>
      <c r="E168" s="1084" t="s">
        <v>910</v>
      </c>
      <c r="F168" s="343"/>
      <c r="G168" s="24"/>
      <c r="H168" s="24"/>
    </row>
    <row r="169" spans="1:8" ht="10.5" customHeight="1" x14ac:dyDescent="0.2">
      <c r="A169" s="1129" t="s">
        <v>2446</v>
      </c>
      <c r="B169" s="1146" t="s">
        <v>1508</v>
      </c>
      <c r="C169" s="1129" t="s">
        <v>1510</v>
      </c>
      <c r="D169" s="1129" t="s">
        <v>3341</v>
      </c>
      <c r="E169" s="1084" t="s">
        <v>911</v>
      </c>
      <c r="F169" s="343"/>
      <c r="G169" s="24"/>
      <c r="H169" s="24"/>
    </row>
    <row r="170" spans="1:8" ht="10.5" customHeight="1" x14ac:dyDescent="0.2">
      <c r="A170" s="1129" t="s">
        <v>2445</v>
      </c>
      <c r="B170" s="1146" t="s">
        <v>1509</v>
      </c>
      <c r="C170" s="1129" t="s">
        <v>1511</v>
      </c>
      <c r="D170" s="1129" t="s">
        <v>3341</v>
      </c>
      <c r="E170" s="1084" t="s">
        <v>911</v>
      </c>
      <c r="F170" s="343"/>
      <c r="G170" s="24"/>
      <c r="H170" s="24"/>
    </row>
    <row r="171" spans="1:8" ht="10.5" customHeight="1" x14ac:dyDescent="0.2">
      <c r="A171" s="1129" t="s">
        <v>2447</v>
      </c>
      <c r="B171" s="1146" t="s">
        <v>1507</v>
      </c>
      <c r="C171" s="1129" t="s">
        <v>2451</v>
      </c>
      <c r="D171" s="1129" t="s">
        <v>3341</v>
      </c>
      <c r="E171" s="1084" t="s">
        <v>911</v>
      </c>
      <c r="F171" s="343"/>
      <c r="G171" s="24"/>
      <c r="H171" s="24"/>
    </row>
    <row r="172" spans="1:8" ht="10.5" customHeight="1" x14ac:dyDescent="0.2">
      <c r="A172" s="1083"/>
      <c r="B172" s="1083"/>
      <c r="C172" s="1140"/>
      <c r="D172" s="1083"/>
      <c r="E172" s="1084"/>
      <c r="F172" s="343"/>
      <c r="G172" s="24"/>
      <c r="H172" s="24"/>
    </row>
    <row r="173" spans="1:8" ht="10.5" customHeight="1" x14ac:dyDescent="0.2">
      <c r="A173" s="1085"/>
      <c r="B173" s="1082"/>
      <c r="C173" s="1144"/>
      <c r="D173" s="1085"/>
      <c r="E173" s="1086"/>
      <c r="F173" s="343"/>
      <c r="G173" s="24"/>
      <c r="H173" s="24"/>
    </row>
    <row r="174" spans="1:8" ht="10.5" customHeight="1" x14ac:dyDescent="0.2">
      <c r="A174" s="1129" t="s">
        <v>3412</v>
      </c>
      <c r="B174" s="1129" t="s">
        <v>3425</v>
      </c>
      <c r="C174" s="1129" t="s">
        <v>3438</v>
      </c>
      <c r="D174" s="1129" t="s">
        <v>526</v>
      </c>
      <c r="E174" s="1081" t="s">
        <v>507</v>
      </c>
      <c r="F174" s="343"/>
      <c r="G174" s="24"/>
      <c r="H174" s="24"/>
    </row>
    <row r="175" spans="1:8" ht="10.5" customHeight="1" x14ac:dyDescent="0.2">
      <c r="A175" s="1129" t="s">
        <v>3413</v>
      </c>
      <c r="B175" s="1129" t="s">
        <v>3426</v>
      </c>
      <c r="C175" s="1129" t="s">
        <v>3439</v>
      </c>
      <c r="D175" s="1129" t="s">
        <v>526</v>
      </c>
      <c r="E175" s="1081" t="s">
        <v>507</v>
      </c>
      <c r="F175" s="343"/>
      <c r="G175" s="24"/>
      <c r="H175" s="24"/>
    </row>
    <row r="176" spans="1:8" ht="10.5" customHeight="1" x14ac:dyDescent="0.2">
      <c r="A176" s="1129" t="s">
        <v>3414</v>
      </c>
      <c r="B176" s="1129" t="s">
        <v>3427</v>
      </c>
      <c r="C176" s="1129" t="s">
        <v>3440</v>
      </c>
      <c r="D176" s="1129" t="s">
        <v>526</v>
      </c>
      <c r="E176" s="1081" t="s">
        <v>507</v>
      </c>
      <c r="F176" s="343"/>
      <c r="G176" s="24"/>
      <c r="H176" s="24"/>
    </row>
    <row r="177" spans="1:8" ht="10.5" customHeight="1" x14ac:dyDescent="0.2">
      <c r="A177" s="1129" t="s">
        <v>3415</v>
      </c>
      <c r="B177" s="1129" t="s">
        <v>3428</v>
      </c>
      <c r="C177" s="1129" t="s">
        <v>3441</v>
      </c>
      <c r="D177" s="1129" t="s">
        <v>3409</v>
      </c>
      <c r="E177" s="1081" t="s">
        <v>507</v>
      </c>
      <c r="F177" s="343"/>
      <c r="G177" s="24"/>
      <c r="H177" s="24"/>
    </row>
    <row r="178" spans="1:8" ht="10.5" customHeight="1" x14ac:dyDescent="0.2">
      <c r="A178" s="1129" t="s">
        <v>3416</v>
      </c>
      <c r="B178" s="1129" t="s">
        <v>3429</v>
      </c>
      <c r="C178" s="1129" t="s">
        <v>3442</v>
      </c>
      <c r="D178" s="1129" t="s">
        <v>114</v>
      </c>
      <c r="E178" s="1081" t="s">
        <v>507</v>
      </c>
      <c r="F178" s="343"/>
      <c r="G178" s="24"/>
      <c r="H178" s="24"/>
    </row>
    <row r="179" spans="1:8" ht="10.5" customHeight="1" x14ac:dyDescent="0.2">
      <c r="A179" s="1129" t="s">
        <v>3417</v>
      </c>
      <c r="B179" s="1129" t="s">
        <v>3430</v>
      </c>
      <c r="C179" s="1129" t="s">
        <v>3443</v>
      </c>
      <c r="D179" s="1129" t="s">
        <v>114</v>
      </c>
      <c r="E179" s="1081" t="s">
        <v>507</v>
      </c>
      <c r="F179" s="343"/>
      <c r="G179" s="24"/>
      <c r="H179" s="24"/>
    </row>
    <row r="180" spans="1:8" ht="10.5" customHeight="1" x14ac:dyDescent="0.2">
      <c r="A180" s="1129" t="s">
        <v>3418</v>
      </c>
      <c r="B180" s="1129" t="s">
        <v>3431</v>
      </c>
      <c r="C180" s="1129" t="s">
        <v>3444</v>
      </c>
      <c r="D180" s="1129" t="s">
        <v>114</v>
      </c>
      <c r="E180" s="1081" t="s">
        <v>507</v>
      </c>
      <c r="F180" s="343"/>
      <c r="G180" s="24"/>
      <c r="H180" s="24"/>
    </row>
    <row r="181" spans="1:8" ht="10.5" customHeight="1" x14ac:dyDescent="0.2">
      <c r="A181" s="1129" t="s">
        <v>3419</v>
      </c>
      <c r="B181" s="1129" t="s">
        <v>3432</v>
      </c>
      <c r="C181" s="1129" t="s">
        <v>3445</v>
      </c>
      <c r="D181" s="1129" t="s">
        <v>3341</v>
      </c>
      <c r="E181" s="1081" t="s">
        <v>507</v>
      </c>
      <c r="F181" s="343"/>
      <c r="G181" s="24"/>
      <c r="H181" s="24"/>
    </row>
    <row r="182" spans="1:8" ht="10.5" customHeight="1" x14ac:dyDescent="0.2">
      <c r="A182" s="1129" t="s">
        <v>3420</v>
      </c>
      <c r="B182" s="1129" t="s">
        <v>3433</v>
      </c>
      <c r="C182" s="1129" t="s">
        <v>3439</v>
      </c>
      <c r="D182" s="1129" t="s">
        <v>3341</v>
      </c>
      <c r="E182" s="1081" t="s">
        <v>507</v>
      </c>
      <c r="F182" s="343"/>
      <c r="G182" s="24"/>
      <c r="H182" s="24"/>
    </row>
    <row r="183" spans="1:8" ht="10.5" customHeight="1" x14ac:dyDescent="0.2">
      <c r="A183" s="1129" t="s">
        <v>3421</v>
      </c>
      <c r="B183" s="1129" t="s">
        <v>3434</v>
      </c>
      <c r="C183" s="1129" t="s">
        <v>3446</v>
      </c>
      <c r="D183" s="1129" t="s">
        <v>3341</v>
      </c>
      <c r="E183" s="1081" t="s">
        <v>507</v>
      </c>
      <c r="F183" s="343"/>
      <c r="G183" s="24"/>
      <c r="H183" s="24"/>
    </row>
    <row r="184" spans="1:8" ht="10.5" customHeight="1" x14ac:dyDescent="0.2">
      <c r="A184" s="1129" t="s">
        <v>3422</v>
      </c>
      <c r="B184" s="1129" t="s">
        <v>3435</v>
      </c>
      <c r="C184" s="1129" t="s">
        <v>3447</v>
      </c>
      <c r="D184" s="1129" t="s">
        <v>3341</v>
      </c>
      <c r="E184" s="1081" t="s">
        <v>507</v>
      </c>
      <c r="F184" s="343"/>
      <c r="G184" s="24"/>
      <c r="H184" s="24"/>
    </row>
    <row r="185" spans="1:8" ht="10.5" customHeight="1" x14ac:dyDescent="0.2">
      <c r="A185" s="1129" t="s">
        <v>3423</v>
      </c>
      <c r="B185" s="1129" t="s">
        <v>3436</v>
      </c>
      <c r="C185" s="1129" t="s">
        <v>3448</v>
      </c>
      <c r="D185" s="1129" t="s">
        <v>3341</v>
      </c>
      <c r="E185" s="1081" t="s">
        <v>507</v>
      </c>
      <c r="F185" s="24"/>
      <c r="G185" s="24"/>
      <c r="H185" s="24"/>
    </row>
    <row r="186" spans="1:8" ht="10.5" customHeight="1" x14ac:dyDescent="0.2">
      <c r="A186" s="1129" t="s">
        <v>3424</v>
      </c>
      <c r="B186" s="1129" t="s">
        <v>3437</v>
      </c>
      <c r="C186" s="1129" t="s">
        <v>3449</v>
      </c>
      <c r="D186" s="1129" t="s">
        <v>3341</v>
      </c>
      <c r="E186" s="1081" t="s">
        <v>507</v>
      </c>
      <c r="F186" s="24"/>
      <c r="G186" s="24"/>
      <c r="H186" s="24"/>
    </row>
    <row r="187" spans="1:8" ht="10.5" customHeight="1" x14ac:dyDescent="0.2">
      <c r="A187" s="1129"/>
      <c r="B187" s="1082"/>
      <c r="C187" s="1145"/>
      <c r="D187" s="1087"/>
      <c r="E187" s="1088"/>
      <c r="F187" s="24"/>
      <c r="G187" s="24"/>
      <c r="H187" s="24"/>
    </row>
    <row r="188" spans="1:8" ht="10.5" customHeight="1" x14ac:dyDescent="0.2">
      <c r="A188" s="1129" t="s">
        <v>3450</v>
      </c>
      <c r="B188" s="1129" t="s">
        <v>1512</v>
      </c>
      <c r="C188" s="1129" t="s">
        <v>3451</v>
      </c>
      <c r="D188" s="1129" t="s">
        <v>3409</v>
      </c>
      <c r="E188" s="1081" t="s">
        <v>561</v>
      </c>
      <c r="F188" s="24"/>
      <c r="G188" s="24"/>
      <c r="H188" s="24"/>
    </row>
    <row r="189" spans="1:8" ht="10.5" customHeight="1" x14ac:dyDescent="0.2">
      <c r="A189" s="1129" t="s">
        <v>2452</v>
      </c>
      <c r="B189" s="1129" t="s">
        <v>1471</v>
      </c>
      <c r="C189" s="1129" t="s">
        <v>1246</v>
      </c>
      <c r="D189" s="1129" t="s">
        <v>114</v>
      </c>
      <c r="E189" s="1081" t="s">
        <v>561</v>
      </c>
      <c r="F189" s="24"/>
      <c r="G189" s="24"/>
      <c r="H189" s="24"/>
    </row>
    <row r="190" spans="1:8" ht="10.5" customHeight="1" x14ac:dyDescent="0.2">
      <c r="A190" s="1129" t="s">
        <v>2453</v>
      </c>
      <c r="B190" s="1129" t="s">
        <v>1513</v>
      </c>
      <c r="C190" s="1129" t="s">
        <v>3452</v>
      </c>
      <c r="D190" s="1129" t="s">
        <v>114</v>
      </c>
      <c r="E190" s="1138" t="s">
        <v>561</v>
      </c>
      <c r="F190" s="24"/>
      <c r="G190" s="24"/>
      <c r="H190" s="24"/>
    </row>
    <row r="191" spans="1:8" ht="10.5" customHeight="1" x14ac:dyDescent="0.2">
      <c r="A191" s="1147"/>
      <c r="B191" s="1148"/>
      <c r="C191" s="1149"/>
      <c r="D191" s="1148"/>
      <c r="E191" s="790"/>
      <c r="F191" s="24"/>
      <c r="G191" s="24"/>
      <c r="H191" s="24"/>
    </row>
    <row r="192" spans="1:8" ht="10.5" customHeight="1" x14ac:dyDescent="0.2">
      <c r="A192" s="1147"/>
      <c r="B192" s="1148"/>
      <c r="C192" s="1149"/>
      <c r="D192" s="1148"/>
      <c r="E192" s="790"/>
      <c r="F192" s="24"/>
      <c r="G192" s="24"/>
      <c r="H192" s="24"/>
    </row>
    <row r="193" spans="1:8" ht="10.5" customHeight="1" thickBot="1" x14ac:dyDescent="0.25">
      <c r="A193" s="728" t="s">
        <v>95</v>
      </c>
      <c r="B193" s="24"/>
      <c r="C193" s="23"/>
      <c r="E193" s="790"/>
      <c r="F193" s="24"/>
      <c r="G193" s="24"/>
      <c r="H193" s="24"/>
    </row>
    <row r="194" spans="1:8" ht="10.5" customHeight="1" thickBot="1" x14ac:dyDescent="0.25">
      <c r="A194" s="468" t="s">
        <v>398</v>
      </c>
      <c r="B194" s="15" t="s">
        <v>96</v>
      </c>
      <c r="C194" s="15" t="s">
        <v>83</v>
      </c>
      <c r="D194" s="42" t="s">
        <v>97</v>
      </c>
      <c r="E194" s="114" t="s">
        <v>98</v>
      </c>
      <c r="F194" s="43" t="s">
        <v>99</v>
      </c>
      <c r="G194" s="43" t="s">
        <v>100</v>
      </c>
      <c r="H194" s="44" t="s">
        <v>302</v>
      </c>
    </row>
    <row r="195" spans="1:8" ht="10.5" customHeight="1" x14ac:dyDescent="0.2">
      <c r="A195" s="729"/>
      <c r="B195" s="825"/>
      <c r="C195" s="727"/>
      <c r="D195" s="730"/>
      <c r="E195" s="730"/>
      <c r="F195" s="730"/>
      <c r="G195" s="730"/>
      <c r="H195" s="730"/>
    </row>
    <row r="196" spans="1:8" ht="10.5" customHeight="1" thickBot="1" x14ac:dyDescent="0.25">
      <c r="A196" s="731"/>
      <c r="B196" s="826"/>
      <c r="C196" s="732"/>
      <c r="D196" s="730"/>
      <c r="E196" s="730"/>
      <c r="F196" s="730"/>
      <c r="G196" s="730"/>
      <c r="H196" s="730"/>
    </row>
    <row r="197" spans="1:8" ht="10.5" customHeight="1" thickBot="1" x14ac:dyDescent="0.25">
      <c r="A197" s="446" t="s">
        <v>101</v>
      </c>
      <c r="B197" s="827">
        <f>SUM(B196:B196)</f>
        <v>0</v>
      </c>
      <c r="C197" s="55"/>
      <c r="D197" s="46"/>
      <c r="E197" s="46"/>
      <c r="F197" s="46"/>
      <c r="G197" s="46"/>
      <c r="H197" s="47"/>
    </row>
    <row r="198" spans="1:8" ht="10.5" customHeight="1" x14ac:dyDescent="0.2">
      <c r="A198" s="338"/>
      <c r="B198" s="828"/>
      <c r="C198" s="23"/>
      <c r="D198" s="48"/>
      <c r="E198" s="48"/>
      <c r="F198" s="50"/>
      <c r="G198" s="50"/>
      <c r="H198" s="50"/>
    </row>
    <row r="199" spans="1:8" ht="10.5" customHeight="1" thickBot="1" x14ac:dyDescent="0.25">
      <c r="A199" s="728" t="s">
        <v>73</v>
      </c>
      <c r="B199" s="828"/>
      <c r="C199" s="23"/>
      <c r="D199" s="733"/>
      <c r="E199" s="52" t="s">
        <v>397</v>
      </c>
      <c r="F199" s="6">
        <v>0</v>
      </c>
      <c r="G199" s="245"/>
      <c r="H199" s="245"/>
    </row>
    <row r="200" spans="1:8" ht="10.5" customHeight="1" thickBot="1" x14ac:dyDescent="0.25">
      <c r="A200" s="468" t="s">
        <v>398</v>
      </c>
      <c r="B200" s="829" t="s">
        <v>96</v>
      </c>
      <c r="C200" s="15" t="s">
        <v>83</v>
      </c>
      <c r="D200" s="42" t="s">
        <v>97</v>
      </c>
      <c r="E200" s="43" t="s">
        <v>98</v>
      </c>
      <c r="F200" s="43" t="s">
        <v>99</v>
      </c>
      <c r="G200" s="43" t="s">
        <v>100</v>
      </c>
      <c r="H200" s="44" t="s">
        <v>302</v>
      </c>
    </row>
    <row r="201" spans="1:8" ht="10.5" customHeight="1" x14ac:dyDescent="0.2">
      <c r="A201" s="58"/>
      <c r="B201" s="830"/>
      <c r="C201" s="16"/>
      <c r="D201" s="45"/>
      <c r="E201" s="45"/>
      <c r="F201" s="45"/>
      <c r="G201" s="45"/>
      <c r="H201" s="45"/>
    </row>
    <row r="202" spans="1:8" ht="10.5" customHeight="1" thickBot="1" x14ac:dyDescent="0.25">
      <c r="A202" s="731"/>
      <c r="B202" s="826"/>
      <c r="C202" s="732"/>
      <c r="D202" s="45"/>
      <c r="E202" s="45"/>
      <c r="F202" s="45"/>
      <c r="G202" s="45"/>
      <c r="H202" s="45"/>
    </row>
    <row r="203" spans="1:8" ht="10.5" customHeight="1" thickBot="1" x14ac:dyDescent="0.25">
      <c r="A203" s="446" t="s">
        <v>101</v>
      </c>
      <c r="B203" s="827">
        <f>SUM(B201:B202)</f>
        <v>0</v>
      </c>
      <c r="C203" s="55"/>
      <c r="D203" s="46">
        <f>SUM(D201:D202)</f>
        <v>0</v>
      </c>
      <c r="E203" s="46">
        <f>SUM(E201:E202)</f>
        <v>0</v>
      </c>
      <c r="F203" s="837"/>
      <c r="G203" s="837"/>
      <c r="H203" s="837"/>
    </row>
    <row r="204" spans="1:8" ht="10.5" customHeight="1" x14ac:dyDescent="0.2">
      <c r="A204" s="440"/>
      <c r="B204" s="836"/>
      <c r="C204" s="356"/>
      <c r="D204" s="48"/>
      <c r="E204" s="48"/>
      <c r="F204" s="98"/>
      <c r="G204" s="98"/>
      <c r="H204" s="98"/>
    </row>
    <row r="205" spans="1:8" ht="10.5" customHeight="1" x14ac:dyDescent="0.2">
      <c r="A205" s="338"/>
      <c r="B205" s="828"/>
      <c r="C205" s="23"/>
      <c r="D205" s="48"/>
      <c r="E205" s="48"/>
      <c r="F205" s="48"/>
      <c r="G205" s="48"/>
      <c r="H205" s="48"/>
    </row>
    <row r="206" spans="1:8" ht="10.5" customHeight="1" x14ac:dyDescent="0.2">
      <c r="A206" s="734" t="s">
        <v>242</v>
      </c>
      <c r="B206" s="831"/>
      <c r="C206" s="25"/>
      <c r="D206" s="735"/>
      <c r="E206" s="736" t="s">
        <v>397</v>
      </c>
      <c r="F206" s="824"/>
    </row>
    <row r="207" spans="1:8" ht="10.5" customHeight="1" thickBot="1" x14ac:dyDescent="0.25">
      <c r="A207" s="717" t="s">
        <v>398</v>
      </c>
      <c r="B207" s="832" t="s">
        <v>96</v>
      </c>
      <c r="C207" s="1152" t="s">
        <v>83</v>
      </c>
      <c r="D207" s="113" t="s">
        <v>97</v>
      </c>
      <c r="E207" s="114" t="s">
        <v>98</v>
      </c>
      <c r="F207" s="620" t="s">
        <v>315</v>
      </c>
      <c r="G207" s="12"/>
      <c r="H207" s="12"/>
    </row>
    <row r="208" spans="1:8" ht="10.5" customHeight="1" x14ac:dyDescent="0.2">
      <c r="A208" s="1089" t="s">
        <v>2455</v>
      </c>
      <c r="B208" s="1090">
        <v>28</v>
      </c>
      <c r="C208" s="1153" t="s">
        <v>2456</v>
      </c>
      <c r="D208" s="915" t="s">
        <v>3453</v>
      </c>
      <c r="E208" s="1091" t="s">
        <v>3769</v>
      </c>
      <c r="F208" s="35"/>
      <c r="G208" s="14"/>
    </row>
    <row r="209" spans="1:8" ht="10.5" customHeight="1" x14ac:dyDescent="0.2">
      <c r="A209" s="1150" t="s">
        <v>2084</v>
      </c>
      <c r="B209" s="833">
        <v>67</v>
      </c>
      <c r="C209" s="1151" t="s">
        <v>553</v>
      </c>
      <c r="D209" s="688" t="s">
        <v>3454</v>
      </c>
      <c r="E209" s="1091" t="s">
        <v>3769</v>
      </c>
      <c r="F209" s="681"/>
      <c r="G209" s="33"/>
      <c r="H209" s="33"/>
    </row>
    <row r="210" spans="1:8" ht="10.5" customHeight="1" x14ac:dyDescent="0.2">
      <c r="A210" s="737"/>
      <c r="B210" s="834"/>
      <c r="C210" s="675"/>
      <c r="D210" s="689"/>
      <c r="E210" s="45"/>
      <c r="F210" s="681"/>
      <c r="G210" s="33"/>
      <c r="H210" s="33"/>
    </row>
    <row r="211" spans="1:8" ht="10.5" customHeight="1" x14ac:dyDescent="0.2">
      <c r="A211" s="838"/>
      <c r="B211" s="839"/>
      <c r="C211" s="775"/>
      <c r="D211" s="837"/>
      <c r="E211" s="837"/>
      <c r="F211" s="814"/>
      <c r="G211" s="33"/>
      <c r="H211" s="33"/>
    </row>
    <row r="212" spans="1:8" ht="10.5" customHeight="1" x14ac:dyDescent="0.2">
      <c r="A212" s="840" t="s">
        <v>101</v>
      </c>
      <c r="B212" s="841">
        <f>SUM(B208:B211)</f>
        <v>95</v>
      </c>
      <c r="C212" s="842">
        <v>0</v>
      </c>
      <c r="D212" s="835"/>
      <c r="E212" s="835"/>
      <c r="F212" s="814"/>
      <c r="G212" s="33"/>
      <c r="H212" s="33"/>
    </row>
    <row r="213" spans="1:8" ht="10.5" customHeight="1" thickBot="1" x14ac:dyDescent="0.25">
      <c r="B213" s="309"/>
      <c r="C213" s="127"/>
      <c r="D213" s="50"/>
      <c r="E213" s="50"/>
      <c r="F213" s="135"/>
      <c r="G213" s="12"/>
      <c r="H213" s="12"/>
    </row>
    <row r="214" spans="1:8" ht="10.5" customHeight="1" x14ac:dyDescent="0.2">
      <c r="A214" s="716" t="s">
        <v>398</v>
      </c>
      <c r="B214" s="304" t="s">
        <v>96</v>
      </c>
      <c r="C214" s="68" t="s">
        <v>244</v>
      </c>
      <c r="D214" s="1155" t="s">
        <v>428</v>
      </c>
      <c r="E214" s="125" t="s">
        <v>98</v>
      </c>
      <c r="F214" s="291" t="s">
        <v>315</v>
      </c>
      <c r="G214" s="33"/>
      <c r="H214" s="33"/>
    </row>
    <row r="215" spans="1:8" ht="10.5" customHeight="1" x14ac:dyDescent="0.2">
      <c r="A215" s="1156" t="s">
        <v>2454</v>
      </c>
      <c r="B215" s="1157">
        <v>320</v>
      </c>
      <c r="C215" s="1158" t="s">
        <v>899</v>
      </c>
      <c r="D215" s="1159" t="s">
        <v>898</v>
      </c>
      <c r="E215" s="45"/>
      <c r="F215" s="70"/>
      <c r="G215" s="33"/>
      <c r="H215" s="33"/>
    </row>
    <row r="216" spans="1:8" ht="10.5" customHeight="1" x14ac:dyDescent="0.2">
      <c r="A216" s="1156" t="s">
        <v>5150</v>
      </c>
      <c r="B216" s="1157">
        <v>30</v>
      </c>
      <c r="C216" s="1158" t="s">
        <v>5151</v>
      </c>
      <c r="D216" s="1159"/>
      <c r="E216" s="1219"/>
      <c r="F216" s="1281"/>
      <c r="G216" s="33"/>
      <c r="H216" s="33"/>
    </row>
    <row r="217" spans="1:8" ht="10.5" customHeight="1" x14ac:dyDescent="0.2">
      <c r="A217" s="1160" t="s">
        <v>552</v>
      </c>
      <c r="B217" s="1157">
        <v>67</v>
      </c>
      <c r="C217" s="1161" t="s">
        <v>554</v>
      </c>
      <c r="D217" s="1154" t="s">
        <v>558</v>
      </c>
      <c r="E217" s="777"/>
      <c r="F217" s="910"/>
      <c r="G217" s="33"/>
      <c r="H217" s="33"/>
    </row>
    <row r="218" spans="1:8" ht="10.5" customHeight="1" x14ac:dyDescent="0.2">
      <c r="A218" s="1160" t="s">
        <v>3455</v>
      </c>
      <c r="B218" s="1157">
        <v>327</v>
      </c>
      <c r="C218" s="1161" t="s">
        <v>555</v>
      </c>
      <c r="D218" s="1162" t="s">
        <v>557</v>
      </c>
      <c r="E218" s="45"/>
      <c r="F218" s="35"/>
      <c r="G218" s="33"/>
      <c r="H218" s="33"/>
    </row>
    <row r="219" spans="1:8" ht="10.5" customHeight="1" x14ac:dyDescent="0.2">
      <c r="A219" s="1043" t="s">
        <v>3456</v>
      </c>
      <c r="B219" s="1163">
        <v>36</v>
      </c>
      <c r="C219" s="1161" t="s">
        <v>1246</v>
      </c>
      <c r="D219" s="1164"/>
      <c r="E219" s="45"/>
      <c r="F219" s="675"/>
      <c r="G219" s="24"/>
      <c r="H219" s="24"/>
    </row>
    <row r="220" spans="1:8" ht="10.5" customHeight="1" x14ac:dyDescent="0.2">
      <c r="A220" s="1043" t="s">
        <v>3457</v>
      </c>
      <c r="B220" s="1163">
        <v>20</v>
      </c>
      <c r="C220" s="1161" t="s">
        <v>3462</v>
      </c>
      <c r="D220" s="1165" t="s">
        <v>898</v>
      </c>
      <c r="E220" s="45"/>
      <c r="F220" s="675"/>
      <c r="G220" s="24"/>
      <c r="H220" s="24"/>
    </row>
    <row r="221" spans="1:8" ht="10.5" customHeight="1" thickBot="1" x14ac:dyDescent="0.25">
      <c r="A221" s="1043" t="s">
        <v>3458</v>
      </c>
      <c r="B221" s="1163">
        <v>249</v>
      </c>
      <c r="C221" s="1161" t="s">
        <v>3463</v>
      </c>
      <c r="D221" s="1165" t="s">
        <v>898</v>
      </c>
      <c r="E221" s="45"/>
      <c r="F221" s="675"/>
      <c r="G221" s="24"/>
      <c r="H221" s="24"/>
    </row>
    <row r="222" spans="1:8" ht="10.5" customHeight="1" thickBot="1" x14ac:dyDescent="0.25">
      <c r="A222" s="1043" t="s">
        <v>3459</v>
      </c>
      <c r="B222" s="1163">
        <v>14</v>
      </c>
      <c r="C222" s="1161" t="s">
        <v>3460</v>
      </c>
      <c r="D222" s="1166" t="s">
        <v>3461</v>
      </c>
      <c r="E222" s="46">
        <f>SUM(E215:E221)</f>
        <v>0</v>
      </c>
      <c r="F222" s="675"/>
      <c r="G222" s="24"/>
      <c r="H222" s="24"/>
    </row>
    <row r="223" spans="1:8" ht="10.5" customHeight="1" x14ac:dyDescent="0.2">
      <c r="A223" s="2"/>
      <c r="B223" s="247"/>
      <c r="C223" s="127"/>
      <c r="F223" s="24"/>
      <c r="G223" s="24"/>
      <c r="H223" s="24"/>
    </row>
    <row r="224" spans="1:8" ht="10.5" customHeight="1" x14ac:dyDescent="0.2">
      <c r="A224" s="278" t="s">
        <v>311</v>
      </c>
      <c r="B224" s="135"/>
      <c r="C224" s="135"/>
      <c r="D224" s="135"/>
      <c r="E224" s="135"/>
      <c r="F224" s="24"/>
      <c r="G224" s="24"/>
      <c r="H224" s="24"/>
    </row>
    <row r="225" spans="1:8" ht="10.5" customHeight="1" thickBot="1" x14ac:dyDescent="0.25">
      <c r="A225" s="281" t="s">
        <v>312</v>
      </c>
      <c r="F225" s="24"/>
      <c r="G225" s="24"/>
      <c r="H225" s="24"/>
    </row>
    <row r="226" spans="1:8" ht="10.5" customHeight="1" thickBot="1" x14ac:dyDescent="0.25">
      <c r="A226" s="248" t="s">
        <v>313</v>
      </c>
      <c r="B226" s="820"/>
      <c r="C226" s="31" t="s">
        <v>84</v>
      </c>
      <c r="D226" s="721" t="s">
        <v>314</v>
      </c>
      <c r="E226" s="125"/>
      <c r="F226" s="352" t="s">
        <v>315</v>
      </c>
      <c r="G226" s="24"/>
      <c r="H226" s="24"/>
    </row>
    <row r="227" spans="1:8" ht="10.5" customHeight="1" x14ac:dyDescent="0.2">
      <c r="A227" s="247" t="s">
        <v>152</v>
      </c>
      <c r="B227" s="814"/>
      <c r="C227" s="34" t="s">
        <v>309</v>
      </c>
      <c r="D227" s="35" t="s">
        <v>92</v>
      </c>
      <c r="E227" s="824"/>
      <c r="F227" s="740"/>
      <c r="G227" s="24"/>
      <c r="H227" s="24"/>
    </row>
    <row r="228" spans="1:8" ht="10.5" customHeight="1" x14ac:dyDescent="0.2">
      <c r="A228" s="247" t="s">
        <v>1194</v>
      </c>
      <c r="B228" s="247"/>
      <c r="C228" s="34" t="s">
        <v>5154</v>
      </c>
      <c r="D228" s="35" t="s">
        <v>1197</v>
      </c>
      <c r="E228" s="824"/>
      <c r="F228" s="740"/>
      <c r="G228" s="24"/>
      <c r="H228" s="24"/>
    </row>
    <row r="229" spans="1:8" ht="10.5" customHeight="1" x14ac:dyDescent="0.2">
      <c r="A229" s="247" t="s">
        <v>1194</v>
      </c>
      <c r="B229" s="247"/>
      <c r="C229" s="34" t="s">
        <v>5154</v>
      </c>
      <c r="D229" s="35" t="s">
        <v>5155</v>
      </c>
      <c r="E229" s="1282"/>
      <c r="F229" s="1283"/>
      <c r="G229" s="24"/>
      <c r="H229" s="24"/>
    </row>
    <row r="230" spans="1:8" ht="10.5" customHeight="1" x14ac:dyDescent="0.2">
      <c r="A230" s="247" t="s">
        <v>1195</v>
      </c>
      <c r="B230" s="247"/>
      <c r="C230" s="34" t="s">
        <v>5153</v>
      </c>
      <c r="D230" s="35" t="s">
        <v>1196</v>
      </c>
      <c r="E230" s="824"/>
      <c r="F230" s="740"/>
      <c r="G230" s="24"/>
      <c r="H230" s="24"/>
    </row>
    <row r="231" spans="1:8" ht="10.5" customHeight="1" x14ac:dyDescent="0.2">
      <c r="A231" s="815" t="s">
        <v>1194</v>
      </c>
      <c r="B231" s="814"/>
      <c r="C231" s="814" t="s">
        <v>5153</v>
      </c>
      <c r="D231" s="814" t="s">
        <v>5157</v>
      </c>
      <c r="E231" s="1282"/>
      <c r="F231" s="1283"/>
      <c r="G231" s="24"/>
      <c r="H231" s="24"/>
    </row>
    <row r="232" spans="1:8" ht="10.5" customHeight="1" x14ac:dyDescent="0.2">
      <c r="A232" s="815" t="s">
        <v>1194</v>
      </c>
      <c r="B232" s="814"/>
      <c r="C232" s="814" t="s">
        <v>5153</v>
      </c>
      <c r="D232" s="814" t="s">
        <v>1200</v>
      </c>
      <c r="E232" s="824"/>
      <c r="F232" s="835"/>
      <c r="G232" s="24"/>
      <c r="H232" s="24"/>
    </row>
    <row r="233" spans="1:8" ht="10.5" customHeight="1" x14ac:dyDescent="0.2">
      <c r="A233" s="815" t="s">
        <v>152</v>
      </c>
      <c r="B233" s="824"/>
      <c r="C233" s="816" t="s">
        <v>5156</v>
      </c>
      <c r="D233" s="814" t="s">
        <v>5157</v>
      </c>
      <c r="E233" s="1282"/>
      <c r="F233" s="925"/>
      <c r="G233" s="24"/>
      <c r="H233" s="24"/>
    </row>
    <row r="234" spans="1:8" ht="10.5" customHeight="1" x14ac:dyDescent="0.2">
      <c r="A234" s="815" t="s">
        <v>152</v>
      </c>
      <c r="B234" s="824"/>
      <c r="C234" s="816" t="s">
        <v>901</v>
      </c>
      <c r="D234" s="814" t="s">
        <v>900</v>
      </c>
      <c r="E234" s="824"/>
      <c r="F234" s="835"/>
      <c r="G234" s="24"/>
      <c r="H234" s="24"/>
    </row>
    <row r="235" spans="1:8" ht="10.5" customHeight="1" x14ac:dyDescent="0.2">
      <c r="A235" s="815" t="s">
        <v>152</v>
      </c>
      <c r="B235" s="815"/>
      <c r="C235" s="816" t="s">
        <v>1199</v>
      </c>
      <c r="D235" s="814" t="s">
        <v>1198</v>
      </c>
      <c r="E235" s="814"/>
      <c r="F235" s="835"/>
      <c r="G235" s="24"/>
      <c r="H235" s="24"/>
    </row>
    <row r="236" spans="1:8" ht="10.5" customHeight="1" x14ac:dyDescent="0.2">
      <c r="A236" s="247" t="s">
        <v>1195</v>
      </c>
      <c r="B236" s="247"/>
      <c r="C236" s="34" t="s">
        <v>5152</v>
      </c>
      <c r="D236" s="35" t="s">
        <v>1196</v>
      </c>
      <c r="E236" s="1252"/>
      <c r="F236" s="925"/>
      <c r="G236" s="24"/>
      <c r="H236" s="24"/>
    </row>
    <row r="237" spans="1:8" ht="10.5" customHeight="1" x14ac:dyDescent="0.2">
      <c r="A237" s="247" t="s">
        <v>1195</v>
      </c>
      <c r="B237" s="247"/>
      <c r="C237" s="34" t="s">
        <v>5152</v>
      </c>
      <c r="D237" s="35" t="s">
        <v>1200</v>
      </c>
      <c r="E237" s="1252"/>
      <c r="F237" s="925"/>
      <c r="G237" s="24"/>
      <c r="H237" s="24"/>
    </row>
    <row r="238" spans="1:8" ht="10.5" customHeight="1" x14ac:dyDescent="0.2">
      <c r="A238" s="815" t="s">
        <v>187</v>
      </c>
      <c r="B238" s="815"/>
      <c r="C238" s="816" t="s">
        <v>9</v>
      </c>
      <c r="D238" s="814" t="s">
        <v>429</v>
      </c>
      <c r="E238" s="814"/>
      <c r="F238" s="843"/>
      <c r="G238" s="24"/>
      <c r="H238" s="24"/>
    </row>
    <row r="239" spans="1:8" ht="10.5" customHeight="1" x14ac:dyDescent="0.2">
      <c r="A239" s="2"/>
      <c r="B239" s="38"/>
      <c r="C239" s="127"/>
      <c r="E239" s="40"/>
      <c r="F239" s="24"/>
      <c r="G239" s="24"/>
      <c r="H239" s="24"/>
    </row>
    <row r="240" spans="1:8" ht="10.5" customHeight="1" x14ac:dyDescent="0.2">
      <c r="A240" s="278" t="s">
        <v>248</v>
      </c>
      <c r="B240" s="135"/>
      <c r="C240" s="135"/>
      <c r="D240" s="135"/>
      <c r="E240" s="135"/>
      <c r="F240" s="24"/>
      <c r="G240" s="24"/>
      <c r="H240" s="24"/>
    </row>
    <row r="241" spans="1:8" ht="10.5" customHeight="1" thickBot="1" x14ac:dyDescent="0.25">
      <c r="A241" s="282" t="s">
        <v>249</v>
      </c>
      <c r="C241" s="738"/>
      <c r="D241" s="738"/>
      <c r="E241" s="738"/>
      <c r="F241" s="24"/>
      <c r="G241" s="24"/>
      <c r="H241" s="24"/>
    </row>
    <row r="242" spans="1:8" ht="10.5" customHeight="1" thickBot="1" x14ac:dyDescent="0.25">
      <c r="A242" s="248" t="s">
        <v>313</v>
      </c>
      <c r="B242" s="125"/>
      <c r="C242" s="31" t="s">
        <v>84</v>
      </c>
      <c r="D242" s="249" t="s">
        <v>314</v>
      </c>
      <c r="F242" s="24"/>
      <c r="G242" s="24"/>
      <c r="H242" s="24"/>
    </row>
    <row r="243" spans="1:8" ht="10.5" customHeight="1" x14ac:dyDescent="0.2">
      <c r="A243" s="247" t="s">
        <v>446</v>
      </c>
      <c r="B243" s="824"/>
      <c r="C243" s="34"/>
      <c r="D243" s="35"/>
      <c r="F243" s="24"/>
      <c r="G243" s="24"/>
      <c r="H243" s="24"/>
    </row>
    <row r="244" spans="1:8" ht="10.5" customHeight="1" x14ac:dyDescent="0.2">
      <c r="A244" s="742" t="s">
        <v>331</v>
      </c>
      <c r="B244" s="824"/>
      <c r="C244" s="741"/>
      <c r="D244" s="681"/>
      <c r="F244" s="24"/>
      <c r="G244" s="24"/>
      <c r="H244" s="24"/>
    </row>
    <row r="245" spans="1:8" ht="10.5" customHeight="1" x14ac:dyDescent="0.2">
      <c r="A245" s="2"/>
      <c r="C245" s="127"/>
      <c r="F245" s="24"/>
      <c r="G245" s="24"/>
      <c r="H245" s="24"/>
    </row>
    <row r="246" spans="1:8" ht="10.5" customHeight="1" x14ac:dyDescent="0.2">
      <c r="F246" s="24"/>
      <c r="G246" s="24"/>
      <c r="H246" s="24"/>
    </row>
    <row r="247" spans="1:8" ht="10.5" customHeight="1" x14ac:dyDescent="0.2">
      <c r="A247" s="1092"/>
      <c r="B247" s="1092"/>
      <c r="C247" s="1092"/>
      <c r="D247" s="1092"/>
      <c r="E247" s="1092"/>
      <c r="F247" s="24"/>
      <c r="G247" s="24"/>
      <c r="H247" s="24"/>
    </row>
    <row r="248" spans="1:8" ht="10.5" customHeight="1" x14ac:dyDescent="0.2">
      <c r="F248" s="24"/>
      <c r="G248" s="24"/>
      <c r="H248" s="24"/>
    </row>
    <row r="249" spans="1:8" ht="10.5" customHeight="1" x14ac:dyDescent="0.2">
      <c r="F249" s="24"/>
      <c r="G249" s="24"/>
      <c r="H249" s="24"/>
    </row>
    <row r="250" spans="1:8" ht="10.5" customHeight="1" x14ac:dyDescent="0.2">
      <c r="F250" s="24"/>
      <c r="G250" s="24"/>
      <c r="H250" s="24"/>
    </row>
    <row r="251" spans="1:8" ht="10.5" customHeight="1" x14ac:dyDescent="0.2">
      <c r="F251" s="24"/>
      <c r="G251" s="24"/>
      <c r="H251" s="24"/>
    </row>
    <row r="252" spans="1:8" ht="10.5" customHeight="1" x14ac:dyDescent="0.2">
      <c r="F252" s="24"/>
      <c r="G252" s="24"/>
      <c r="H252" s="24"/>
    </row>
    <row r="253" spans="1:8" ht="10.5" customHeight="1" x14ac:dyDescent="0.2">
      <c r="F253" s="24"/>
      <c r="G253" s="24"/>
      <c r="H253" s="24"/>
    </row>
    <row r="256" spans="1:8" ht="31.5" customHeight="1" x14ac:dyDescent="0.2">
      <c r="F256" s="6"/>
      <c r="G256" s="14"/>
    </row>
    <row r="257" spans="1:8" s="23" customFormat="1" x14ac:dyDescent="0.2">
      <c r="A257" s="285"/>
      <c r="B257" s="2"/>
      <c r="C257" s="2"/>
      <c r="D257" s="2"/>
      <c r="E257" s="2"/>
      <c r="F257" s="24"/>
      <c r="G257" s="24"/>
      <c r="H257" s="24"/>
    </row>
    <row r="258" spans="1:8" s="24" customFormat="1" x14ac:dyDescent="0.2">
      <c r="A258" s="285"/>
      <c r="B258" s="2"/>
      <c r="C258" s="2"/>
      <c r="D258" s="2"/>
      <c r="E258" s="2"/>
    </row>
    <row r="259" spans="1:8" s="24" customFormat="1" x14ac:dyDescent="0.2">
      <c r="A259" s="285"/>
      <c r="B259" s="2"/>
      <c r="C259" s="2"/>
      <c r="D259" s="2"/>
      <c r="E259" s="2"/>
    </row>
    <row r="260" spans="1:8" s="24" customFormat="1" x14ac:dyDescent="0.2">
      <c r="A260" s="285"/>
      <c r="B260" s="2"/>
      <c r="C260" s="2"/>
      <c r="D260" s="2"/>
      <c r="E260" s="2"/>
    </row>
    <row r="261" spans="1:8" s="24" customFormat="1" x14ac:dyDescent="0.2">
      <c r="A261" s="285"/>
      <c r="B261" s="2"/>
      <c r="C261" s="2"/>
      <c r="D261" s="2"/>
      <c r="E261" s="2"/>
    </row>
    <row r="262" spans="1:8" s="24" customFormat="1" x14ac:dyDescent="0.2">
      <c r="A262" s="285"/>
      <c r="B262" s="2"/>
      <c r="C262" s="2"/>
      <c r="D262" s="2"/>
      <c r="E262" s="2"/>
      <c r="F262" s="2"/>
      <c r="G262" s="2"/>
      <c r="H262" s="2"/>
    </row>
    <row r="264" spans="1:8" ht="31.5" customHeight="1" x14ac:dyDescent="0.2">
      <c r="F264" s="23"/>
      <c r="G264" s="23"/>
      <c r="H264" s="23"/>
    </row>
    <row r="265" spans="1:8" s="23" customFormat="1" x14ac:dyDescent="0.2">
      <c r="A265" s="285"/>
      <c r="B265" s="2"/>
      <c r="C265" s="2"/>
      <c r="D265" s="2"/>
      <c r="E265" s="2"/>
      <c r="F265" s="24"/>
      <c r="G265" s="24"/>
      <c r="H265" s="24"/>
    </row>
    <row r="266" spans="1:8" s="24" customFormat="1" x14ac:dyDescent="0.2">
      <c r="A266" s="285"/>
      <c r="B266" s="2"/>
      <c r="C266" s="2"/>
      <c r="D266" s="2"/>
      <c r="E266" s="2"/>
    </row>
    <row r="267" spans="1:8" s="24" customFormat="1" x14ac:dyDescent="0.2">
      <c r="A267" s="285"/>
      <c r="B267" s="2"/>
      <c r="C267" s="2"/>
      <c r="D267" s="2"/>
      <c r="E267" s="2"/>
    </row>
    <row r="268" spans="1:8" s="24" customFormat="1" x14ac:dyDescent="0.2">
      <c r="A268" s="285"/>
      <c r="B268" s="2"/>
      <c r="C268" s="2"/>
      <c r="D268" s="2"/>
      <c r="E268" s="2"/>
    </row>
    <row r="269" spans="1:8" s="24" customFormat="1" x14ac:dyDescent="0.2">
      <c r="A269" s="285"/>
      <c r="B269" s="2"/>
      <c r="C269" s="2"/>
      <c r="D269" s="2"/>
      <c r="E269" s="2"/>
    </row>
    <row r="270" spans="1:8" s="24" customFormat="1" x14ac:dyDescent="0.2">
      <c r="A270" s="285"/>
      <c r="B270" s="2"/>
      <c r="C270" s="2"/>
      <c r="D270" s="2"/>
      <c r="E270" s="2"/>
      <c r="F270" s="2"/>
      <c r="G270" s="2"/>
      <c r="H270" s="2"/>
    </row>
    <row r="272" spans="1:8" ht="31.5" customHeight="1" x14ac:dyDescent="0.2">
      <c r="F272" s="23"/>
      <c r="G272" s="23"/>
      <c r="H272" s="23"/>
    </row>
    <row r="273" spans="1:8" s="23" customFormat="1" x14ac:dyDescent="0.2">
      <c r="A273" s="285"/>
      <c r="B273" s="2"/>
      <c r="C273" s="2"/>
      <c r="D273" s="2"/>
      <c r="E273" s="2"/>
      <c r="F273" s="24"/>
      <c r="G273" s="24"/>
      <c r="H273" s="24"/>
    </row>
    <row r="274" spans="1:8" s="24" customFormat="1" x14ac:dyDescent="0.2">
      <c r="A274" s="285"/>
      <c r="B274" s="2"/>
      <c r="C274" s="2"/>
      <c r="D274" s="2"/>
      <c r="E274" s="2"/>
    </row>
    <row r="275" spans="1:8" s="24" customFormat="1" x14ac:dyDescent="0.2">
      <c r="A275" s="285"/>
      <c r="B275" s="2"/>
      <c r="C275" s="2"/>
      <c r="D275" s="2"/>
      <c r="E275" s="2"/>
    </row>
    <row r="276" spans="1:8" s="24" customFormat="1" x14ac:dyDescent="0.2">
      <c r="A276" s="285"/>
      <c r="B276" s="2"/>
      <c r="C276" s="2"/>
      <c r="D276" s="2"/>
      <c r="E276" s="2"/>
    </row>
    <row r="277" spans="1:8" s="24" customFormat="1" x14ac:dyDescent="0.2">
      <c r="A277" s="285"/>
      <c r="B277" s="2"/>
      <c r="C277" s="2"/>
      <c r="D277" s="2"/>
      <c r="E277" s="2"/>
      <c r="F277" s="2"/>
      <c r="G277" s="2"/>
      <c r="H277" s="2"/>
    </row>
    <row r="280" spans="1:8" ht="31.5" customHeight="1" x14ac:dyDescent="0.2">
      <c r="F280" s="24"/>
      <c r="G280" s="24"/>
      <c r="H280" s="24"/>
    </row>
    <row r="281" spans="1:8" s="24" customFormat="1" x14ac:dyDescent="0.2">
      <c r="A281" s="285"/>
      <c r="B281" s="2"/>
      <c r="C281" s="2"/>
      <c r="D281" s="2"/>
      <c r="E281" s="2"/>
    </row>
    <row r="282" spans="1:8" s="24" customFormat="1" x14ac:dyDescent="0.2">
      <c r="A282" s="285"/>
      <c r="B282" s="2"/>
      <c r="C282" s="2"/>
      <c r="D282" s="2"/>
      <c r="E282" s="2"/>
      <c r="F282" s="2"/>
      <c r="G282" s="2"/>
      <c r="H282" s="2"/>
    </row>
    <row r="283" spans="1:8" s="24" customFormat="1" x14ac:dyDescent="0.2">
      <c r="A283" s="285"/>
      <c r="B283" s="2"/>
      <c r="C283" s="2"/>
      <c r="D283" s="2"/>
      <c r="E283" s="2"/>
      <c r="F283" s="2"/>
      <c r="G283" s="2"/>
      <c r="H283" s="2"/>
    </row>
    <row r="284" spans="1:8" s="24" customFormat="1" x14ac:dyDescent="0.2">
      <c r="A284" s="285"/>
      <c r="B284" s="2"/>
      <c r="C284" s="2"/>
      <c r="D284" s="2"/>
      <c r="E284" s="2"/>
      <c r="F284" s="2"/>
      <c r="G284" s="2"/>
      <c r="H284" s="2"/>
    </row>
    <row r="285" spans="1:8" s="24" customFormat="1" x14ac:dyDescent="0.2">
      <c r="A285" s="285"/>
      <c r="B285" s="2"/>
      <c r="C285" s="2"/>
      <c r="D285" s="2"/>
      <c r="E285" s="2"/>
      <c r="F285" s="2"/>
      <c r="G285" s="2"/>
      <c r="H285" s="2"/>
    </row>
    <row r="288" spans="1:8" s="12" customFormat="1" ht="18" customHeight="1" x14ac:dyDescent="0.2">
      <c r="A288" s="285"/>
      <c r="B288" s="2"/>
      <c r="C288" s="2"/>
      <c r="D288" s="2"/>
      <c r="E288" s="2"/>
      <c r="F288" s="2"/>
      <c r="G288" s="2"/>
      <c r="H288" s="2"/>
    </row>
    <row r="289" spans="1:8" ht="25.5" customHeight="1" x14ac:dyDescent="0.2"/>
    <row r="290" spans="1:8" s="33" customFormat="1" x14ac:dyDescent="0.2">
      <c r="A290" s="285"/>
      <c r="B290" s="2"/>
      <c r="C290" s="2"/>
      <c r="D290" s="2"/>
      <c r="E290" s="2"/>
      <c r="F290" s="2"/>
      <c r="G290" s="2"/>
      <c r="H290" s="2"/>
    </row>
    <row r="291" spans="1:8" s="33" customFormat="1" x14ac:dyDescent="0.2">
      <c r="A291" s="285"/>
      <c r="B291" s="2"/>
      <c r="C291" s="2"/>
      <c r="D291" s="2"/>
      <c r="E291" s="2"/>
      <c r="F291" s="2"/>
      <c r="G291" s="2"/>
      <c r="H291" s="2"/>
    </row>
    <row r="292" spans="1:8" s="33" customFormat="1" x14ac:dyDescent="0.2">
      <c r="A292" s="285"/>
      <c r="B292" s="2"/>
      <c r="C292" s="2"/>
      <c r="D292" s="2"/>
      <c r="E292" s="2"/>
      <c r="F292" s="2"/>
      <c r="G292" s="2"/>
      <c r="H292" s="2"/>
    </row>
    <row r="293" spans="1:8" s="33" customFormat="1" x14ac:dyDescent="0.2">
      <c r="A293" s="285"/>
      <c r="B293" s="2"/>
      <c r="C293" s="2"/>
      <c r="D293" s="2"/>
      <c r="E293" s="2"/>
      <c r="F293" s="2"/>
      <c r="G293" s="2"/>
      <c r="H293" s="2"/>
    </row>
    <row r="295" spans="1:8" s="12" customFormat="1" ht="18" customHeight="1" x14ac:dyDescent="0.2">
      <c r="A295" s="285"/>
      <c r="B295" s="2"/>
      <c r="C295" s="2"/>
      <c r="D295" s="2"/>
      <c r="E295" s="2"/>
      <c r="F295" s="2"/>
      <c r="G295" s="2"/>
      <c r="H295" s="2"/>
    </row>
    <row r="296" spans="1:8" ht="27" customHeight="1" x14ac:dyDescent="0.2"/>
    <row r="297" spans="1:8" s="33" customFormat="1" x14ac:dyDescent="0.2">
      <c r="A297" s="285"/>
      <c r="B297" s="2"/>
      <c r="C297" s="2"/>
      <c r="D297" s="2"/>
      <c r="E297" s="2"/>
      <c r="F297" s="2"/>
      <c r="G297" s="2"/>
      <c r="H297" s="2"/>
    </row>
    <row r="298" spans="1:8" s="33" customFormat="1" x14ac:dyDescent="0.2">
      <c r="A298" s="285"/>
      <c r="B298" s="2"/>
      <c r="C298" s="2"/>
      <c r="D298" s="2"/>
      <c r="E298" s="2"/>
      <c r="F298" s="2"/>
      <c r="G298" s="2"/>
      <c r="H298" s="2"/>
    </row>
    <row r="299" spans="1:8" s="33" customFormat="1" ht="24" customHeight="1" x14ac:dyDescent="0.2">
      <c r="A299" s="285"/>
      <c r="B299" s="2"/>
      <c r="C299" s="2"/>
      <c r="D299" s="2"/>
      <c r="E299" s="2"/>
      <c r="F299" s="2"/>
      <c r="G299" s="2"/>
      <c r="H299" s="2"/>
    </row>
  </sheetData>
  <customSheetViews>
    <customSheetView guid="{BF975151-0CB7-467A-A5F2-74C18B2B8DD8}" showGridLines="0">
      <pane ySplit="1" topLeftCell="A35" activePane="bottomLeft" state="frozenSplit"/>
      <selection pane="bottomLeft" activeCell="B45" sqref="B45"/>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53" activePane="bottomLeft" state="frozenSplit"/>
      <selection pane="bottomLeft" activeCell="C73" sqref="C7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53" activePane="bottomLeft" state="frozenSplit"/>
      <selection pane="bottomLeft" activeCell="C73" sqref="C7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53" activePane="bottomLeft" state="frozenSplit"/>
      <selection pane="bottomLeft" activeCell="C73" sqref="C73"/>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sqref="A1:IV65536"/>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E38" sqref="A12:E38"/>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A33" sqref="A33:IV33"/>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53" activePane="bottomLeft" state="frozenSplit"/>
      <selection pane="bottomLeft" activeCell="C73" sqref="C7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53" activePane="bottomLeft" state="frozenSplit"/>
      <selection pane="bottomLeft" activeCell="C73" sqref="C7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53" activePane="bottomLeft" state="frozenSplit"/>
      <selection pane="bottomLeft" activeCell="C73" sqref="C7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54" activePane="bottomLeft" state="frozenSplit"/>
      <selection pane="bottomLeft" activeCell="L241" sqref="L241"/>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54" activePane="bottomLeft" state="frozenSplit"/>
      <selection pane="bottomLeft" activeCell="L241" sqref="L241"/>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A2" sqref="A2"/>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35" activePane="bottomLeft" state="frozenSplit"/>
      <selection pane="bottomLeft" activeCell="B45" sqref="B45"/>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154" activePane="bottomLeft" state="frozenSplit"/>
      <selection pane="bottomLeft" activeCell="L241" sqref="L241"/>
      <pageMargins left="0.25" right="0.25" top="0.25" bottom="0.25" header="0.5" footer="0.5"/>
      <pageSetup paperSize="9" orientation="portrait" r:id="rId20"/>
      <headerFooter alignWithMargins="0">
        <oddFooter>&amp;L&amp;C&amp;R</oddFooter>
      </headerFooter>
    </customSheetView>
  </customSheetViews>
  <phoneticPr fontId="42" type="noConversion"/>
  <hyperlinks>
    <hyperlink ref="A35" r:id="rId21" display="http://tcelis.cenelec.be/pls/portal30/CELISPROC.RPT_WEB_PROJECT_D.SHOW?p_arg_names=project_number&amp;p_arg_values=22619" xr:uid="{00000000-0004-0000-1300-000002000000}"/>
    <hyperlink ref="A36" r:id="rId22" display="http://tcelis.cenelec.be/pls/portal30/CELISPROC.RPT_WEB_PROJECT_D.SHOW?p_arg_names=project_number&amp;p_arg_values=22481" xr:uid="{00000000-0004-0000-1300-000003000000}"/>
    <hyperlink ref="A38" r:id="rId23" display="http://tcelis.cenelec.be/pls/portal30/CELISPROC.RPT_WEB_PROJECT_D.SHOW?p_arg_names=project_number&amp;p_arg_values=22482" xr:uid="{00000000-0004-0000-1300-000004000000}"/>
    <hyperlink ref="E36" r:id="rId24" display="http://tcelis.cenelec.be/pls/portal30/CELISPROC.RPT_WEB_GROUP_D.SHOW?p_arg_names=gr_kbasgr&amp;p_arg_values=505" xr:uid="{00000000-0004-0000-1300-00000B000000}"/>
    <hyperlink ref="E38" r:id="rId25" display="http://tcelis.cenelec.be/pls/portal30/CELISPROC.RPT_WEB_GROUP_D.SHOW?p_arg_names=gr_kbasgr&amp;p_arg_values=505" xr:uid="{00000000-0004-0000-1300-00000C000000}"/>
    <hyperlink ref="E40" r:id="rId26" display="http://tcelis.cenelec.be/pls/portal30/CELISPROC.RPT_WEB_GROUP_D.SHOW?p_arg_names=gr_kbasgr&amp;p_arg_values=505" xr:uid="{00000000-0004-0000-1300-00000D000000}"/>
    <hyperlink ref="E42" r:id="rId27" display="http://tcelis.cenelec.be/pls/portal30/CELISPROC.RPT_WEB_GROUP_D.SHOW?p_arg_names=gr_kbasgr&amp;p_arg_values=505" xr:uid="{00000000-0004-0000-1300-00000E000000}"/>
    <hyperlink ref="E44" r:id="rId28" display="http://tcelis.cenelec.be/pls/portal30/CELISPROC.RPT_WEB_GROUP_D.SHOW?p_arg_names=gr_kbasgr&amp;p_arg_values=505" xr:uid="{00000000-0004-0000-1300-00000F000000}"/>
    <hyperlink ref="E46" r:id="rId29" display="http://tcelis.cenelec.be/pls/portal30/CELISPROC.RPT_WEB_GROUP_D.SHOW?p_arg_names=gr_kbasgr&amp;p_arg_values=505" xr:uid="{00000000-0004-0000-1300-000010000000}"/>
    <hyperlink ref="E48" r:id="rId30" display="http://tcelis.cenelec.be/pls/portal30/CELISPROC.RPT_WEB_GROUP_D.SHOW?p_arg_names=gr_kbasgr&amp;p_arg_values=505" xr:uid="{00000000-0004-0000-1300-000011000000}"/>
  </hyperlinks>
  <pageMargins left="0.25" right="0.25" top="0.25" bottom="0.25" header="0.5" footer="0.5"/>
  <pageSetup paperSize="9" orientation="portrait" r:id="rId31"/>
  <headerFooter alignWithMargins="0">
    <oddFooter>&amp;L&amp;C&amp;R</oddFooter>
  </headerFooter>
  <drawing r:id="rId3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352"/>
  <sheetViews>
    <sheetView zoomScale="112" zoomScaleNormal="112" workbookViewId="0">
      <selection activeCell="F250" sqref="F250"/>
    </sheetView>
  </sheetViews>
  <sheetFormatPr defaultRowHeight="12.75" x14ac:dyDescent="0.2"/>
  <cols>
    <col min="1" max="1" width="49" customWidth="1"/>
    <col min="2" max="2" width="45.42578125" customWidth="1"/>
    <col min="3" max="3" width="24.5703125" customWidth="1"/>
    <col min="6" max="6" width="10.28515625" customWidth="1"/>
  </cols>
  <sheetData>
    <row r="1" spans="1:8" ht="18" x14ac:dyDescent="0.2">
      <c r="A1" s="437"/>
      <c r="B1" s="438" t="s">
        <v>602</v>
      </c>
      <c r="C1" s="434"/>
      <c r="D1" s="434"/>
      <c r="E1" s="434"/>
      <c r="F1" s="369"/>
      <c r="G1" s="8"/>
      <c r="H1" s="8"/>
    </row>
    <row r="2" spans="1:8" ht="13.5" thickBot="1" x14ac:dyDescent="0.25">
      <c r="A2" s="437"/>
      <c r="B2" s="8"/>
      <c r="C2" s="8"/>
      <c r="D2" s="8"/>
      <c r="E2" s="8"/>
      <c r="F2" s="8"/>
      <c r="G2" s="8"/>
      <c r="H2" s="8"/>
    </row>
    <row r="3" spans="1:8" ht="13.5" thickBot="1" x14ac:dyDescent="0.25">
      <c r="A3" s="765" t="s">
        <v>78</v>
      </c>
      <c r="B3" s="766" t="s">
        <v>622</v>
      </c>
      <c r="C3" s="767"/>
      <c r="D3" s="768"/>
      <c r="E3" s="33"/>
      <c r="F3" s="33"/>
      <c r="G3" s="8"/>
      <c r="H3" s="8"/>
    </row>
    <row r="4" spans="1:8" x14ac:dyDescent="0.2">
      <c r="A4" s="765" t="s">
        <v>79</v>
      </c>
      <c r="B4" s="33" t="s">
        <v>604</v>
      </c>
      <c r="C4" s="33"/>
      <c r="D4" s="33"/>
      <c r="E4" s="33"/>
      <c r="F4" s="33"/>
      <c r="G4" s="8"/>
      <c r="H4" s="8"/>
    </row>
    <row r="5" spans="1:8" x14ac:dyDescent="0.2">
      <c r="A5" s="765" t="s">
        <v>80</v>
      </c>
      <c r="B5" s="33" t="s">
        <v>1083</v>
      </c>
      <c r="C5" s="33"/>
      <c r="D5" s="33"/>
      <c r="E5" s="33"/>
      <c r="F5" s="33"/>
      <c r="G5" s="8"/>
      <c r="H5" s="8"/>
    </row>
    <row r="6" spans="1:8" x14ac:dyDescent="0.2">
      <c r="A6" s="765" t="s">
        <v>81</v>
      </c>
      <c r="B6" s="415">
        <v>9</v>
      </c>
      <c r="C6" s="33"/>
      <c r="D6" s="33"/>
      <c r="E6" s="33"/>
      <c r="F6" s="376"/>
      <c r="G6" s="8"/>
      <c r="H6" s="8"/>
    </row>
    <row r="7" spans="1:8" x14ac:dyDescent="0.2">
      <c r="A7" s="765"/>
      <c r="B7" s="33"/>
      <c r="C7" s="33"/>
      <c r="D7" s="33"/>
      <c r="E7" s="33"/>
      <c r="F7" s="33"/>
      <c r="G7" s="8"/>
      <c r="H7" s="8"/>
    </row>
    <row r="8" spans="1:8" x14ac:dyDescent="0.2">
      <c r="A8" s="1479" t="s">
        <v>82</v>
      </c>
      <c r="B8" s="1479"/>
      <c r="C8" s="1479"/>
      <c r="D8" s="1479"/>
      <c r="E8" s="1479"/>
      <c r="F8" s="1479"/>
      <c r="G8" s="8"/>
      <c r="H8" s="8"/>
    </row>
    <row r="9" spans="1:8" ht="22.5" x14ac:dyDescent="0.2">
      <c r="A9" s="455" t="s">
        <v>299</v>
      </c>
      <c r="B9" s="415" t="s">
        <v>623</v>
      </c>
      <c r="C9" s="415"/>
      <c r="D9" s="415"/>
      <c r="E9" s="376"/>
      <c r="F9" s="376"/>
      <c r="G9" s="6"/>
      <c r="H9" s="6"/>
    </row>
    <row r="10" spans="1:8" ht="33.75" x14ac:dyDescent="0.2">
      <c r="A10" s="769" t="s">
        <v>155</v>
      </c>
      <c r="B10" s="33" t="s">
        <v>624</v>
      </c>
      <c r="C10" s="415"/>
      <c r="D10" s="415"/>
      <c r="E10" s="376"/>
      <c r="F10" s="376"/>
      <c r="G10" s="6"/>
      <c r="H10" s="6"/>
    </row>
    <row r="11" spans="1:8" x14ac:dyDescent="0.2">
      <c r="A11" s="769" t="s">
        <v>625</v>
      </c>
      <c r="B11" s="33" t="s">
        <v>626</v>
      </c>
      <c r="C11" s="415"/>
      <c r="D11" s="415"/>
      <c r="E11" s="376"/>
      <c r="F11" s="376"/>
      <c r="G11" s="6"/>
      <c r="H11" s="6"/>
    </row>
    <row r="12" spans="1:8" x14ac:dyDescent="0.2">
      <c r="A12" s="769"/>
      <c r="B12" s="33" t="s">
        <v>627</v>
      </c>
      <c r="C12" s="415"/>
      <c r="D12" s="415"/>
      <c r="E12" s="770"/>
      <c r="F12" s="770"/>
      <c r="G12" s="8"/>
      <c r="H12" s="8"/>
    </row>
    <row r="13" spans="1:8" ht="22.5" x14ac:dyDescent="0.2">
      <c r="A13" s="771" t="s">
        <v>628</v>
      </c>
      <c r="B13" s="33" t="s">
        <v>629</v>
      </c>
      <c r="C13" s="772"/>
      <c r="D13" s="415"/>
      <c r="E13" s="770"/>
      <c r="F13" s="770"/>
      <c r="G13" s="8"/>
      <c r="H13" s="8"/>
    </row>
    <row r="14" spans="1:8" x14ac:dyDescent="0.2">
      <c r="A14" s="771"/>
      <c r="B14" s="33" t="s">
        <v>630</v>
      </c>
      <c r="C14" s="772"/>
      <c r="D14" s="415"/>
      <c r="E14" s="770"/>
      <c r="F14" s="770"/>
      <c r="G14" s="8"/>
      <c r="H14" s="8"/>
    </row>
    <row r="15" spans="1:8" x14ac:dyDescent="0.2">
      <c r="A15" s="771"/>
      <c r="B15" s="33" t="s">
        <v>631</v>
      </c>
      <c r="C15" s="772"/>
      <c r="D15" s="415"/>
      <c r="E15" s="770"/>
      <c r="F15" s="770"/>
      <c r="G15" s="8"/>
      <c r="H15" s="8"/>
    </row>
    <row r="16" spans="1:8" ht="49.5" customHeight="1" x14ac:dyDescent="0.2">
      <c r="A16" s="771"/>
      <c r="B16" s="33" t="s">
        <v>630</v>
      </c>
      <c r="C16" s="772"/>
      <c r="D16" s="415"/>
      <c r="E16" s="770"/>
      <c r="F16" s="770"/>
      <c r="G16" s="8"/>
      <c r="H16" s="8"/>
    </row>
    <row r="17" spans="1:8" ht="13.5" thickBot="1" x14ac:dyDescent="0.25">
      <c r="A17" s="771" t="s">
        <v>300</v>
      </c>
      <c r="B17" s="33"/>
      <c r="C17" s="748"/>
      <c r="D17" s="371"/>
      <c r="E17" s="436"/>
      <c r="F17" s="436"/>
      <c r="G17" s="8"/>
      <c r="H17" s="8"/>
    </row>
    <row r="18" spans="1:8" x14ac:dyDescent="0.2">
      <c r="A18" s="749" t="s">
        <v>301</v>
      </c>
      <c r="B18" s="750" t="s">
        <v>254</v>
      </c>
      <c r="C18" s="750" t="s">
        <v>303</v>
      </c>
      <c r="D18" s="23"/>
      <c r="E18" s="6"/>
      <c r="F18" s="6"/>
      <c r="G18" s="6"/>
      <c r="H18" s="6"/>
    </row>
    <row r="19" spans="1:8" x14ac:dyDescent="0.2">
      <c r="A19" s="457" t="s">
        <v>632</v>
      </c>
      <c r="B19" s="96" t="s">
        <v>633</v>
      </c>
      <c r="C19" s="72" t="s">
        <v>497</v>
      </c>
      <c r="D19" s="63"/>
      <c r="E19" s="8"/>
      <c r="F19" s="8"/>
      <c r="G19" s="8"/>
      <c r="H19" s="8"/>
    </row>
    <row r="20" spans="1:8" x14ac:dyDescent="0.2">
      <c r="A20" s="263" t="s">
        <v>634</v>
      </c>
      <c r="B20" s="96" t="s">
        <v>635</v>
      </c>
      <c r="C20" s="72" t="s">
        <v>497</v>
      </c>
      <c r="D20" s="63"/>
      <c r="E20" s="8"/>
      <c r="F20" s="8"/>
      <c r="G20" s="8"/>
      <c r="H20" s="8"/>
    </row>
    <row r="21" spans="1:8" x14ac:dyDescent="0.2">
      <c r="A21" s="263" t="s">
        <v>636</v>
      </c>
      <c r="B21" s="96" t="s">
        <v>637</v>
      </c>
      <c r="C21" s="72" t="s">
        <v>497</v>
      </c>
      <c r="D21" s="63"/>
      <c r="E21" s="8"/>
      <c r="F21" s="8"/>
      <c r="G21" s="8"/>
      <c r="H21" s="8"/>
    </row>
    <row r="22" spans="1:8" x14ac:dyDescent="0.2">
      <c r="A22" s="263" t="s">
        <v>638</v>
      </c>
      <c r="B22" s="96" t="s">
        <v>639</v>
      </c>
      <c r="C22" s="72" t="s">
        <v>497</v>
      </c>
      <c r="D22" s="63"/>
      <c r="E22" s="8"/>
      <c r="F22" s="8"/>
      <c r="G22" s="8"/>
      <c r="H22" s="8"/>
    </row>
    <row r="23" spans="1:8" x14ac:dyDescent="0.2">
      <c r="A23" s="263" t="s">
        <v>640</v>
      </c>
      <c r="B23" s="96" t="s">
        <v>641</v>
      </c>
      <c r="C23" s="72" t="s">
        <v>497</v>
      </c>
      <c r="D23" s="63"/>
      <c r="E23" s="8"/>
      <c r="F23" s="8"/>
      <c r="G23" s="8"/>
      <c r="H23" s="8"/>
    </row>
    <row r="24" spans="1:8" x14ac:dyDescent="0.2">
      <c r="A24" s="263" t="s">
        <v>642</v>
      </c>
      <c r="B24" s="96" t="s">
        <v>643</v>
      </c>
      <c r="C24" s="72" t="s">
        <v>497</v>
      </c>
      <c r="D24" s="63"/>
      <c r="E24" s="8"/>
      <c r="F24" s="8"/>
      <c r="G24" s="8"/>
      <c r="H24" s="8"/>
    </row>
    <row r="25" spans="1:8" x14ac:dyDescent="0.2">
      <c r="A25" s="263" t="s">
        <v>644</v>
      </c>
      <c r="B25" s="96" t="s">
        <v>645</v>
      </c>
      <c r="C25" s="72" t="s">
        <v>497</v>
      </c>
      <c r="D25" s="63"/>
      <c r="E25" s="8"/>
      <c r="F25" s="8"/>
      <c r="G25" s="8"/>
      <c r="H25" s="8"/>
    </row>
    <row r="26" spans="1:8" x14ac:dyDescent="0.2">
      <c r="A26" s="263" t="s">
        <v>646</v>
      </c>
      <c r="B26" s="96" t="s">
        <v>647</v>
      </c>
      <c r="C26" s="72" t="s">
        <v>497</v>
      </c>
      <c r="D26" s="63"/>
      <c r="E26" s="8"/>
      <c r="F26" s="8"/>
      <c r="G26" s="8"/>
      <c r="H26" s="8"/>
    </row>
    <row r="27" spans="1:8" x14ac:dyDescent="0.2">
      <c r="A27" s="263" t="s">
        <v>648</v>
      </c>
      <c r="B27" s="96" t="s">
        <v>649</v>
      </c>
      <c r="C27" s="72" t="s">
        <v>497</v>
      </c>
      <c r="D27" s="63"/>
      <c r="E27" s="8"/>
      <c r="F27" s="8"/>
      <c r="G27" s="8"/>
      <c r="H27" s="8"/>
    </row>
    <row r="28" spans="1:8" x14ac:dyDescent="0.2">
      <c r="A28" s="263" t="s">
        <v>650</v>
      </c>
      <c r="B28" s="96" t="s">
        <v>651</v>
      </c>
      <c r="C28" s="72" t="s">
        <v>497</v>
      </c>
      <c r="D28" s="63"/>
      <c r="E28" s="8"/>
      <c r="F28" s="8"/>
      <c r="G28" s="8"/>
      <c r="H28" s="8"/>
    </row>
    <row r="29" spans="1:8" x14ac:dyDescent="0.2">
      <c r="A29" s="263" t="s">
        <v>652</v>
      </c>
      <c r="B29" s="96" t="s">
        <v>653</v>
      </c>
      <c r="C29" s="72" t="s">
        <v>497</v>
      </c>
      <c r="D29" s="63"/>
      <c r="E29" s="8"/>
      <c r="F29" s="8"/>
      <c r="G29" s="8"/>
      <c r="H29" s="8"/>
    </row>
    <row r="30" spans="1:8" x14ac:dyDescent="0.2">
      <c r="A30" s="263" t="s">
        <v>654</v>
      </c>
      <c r="B30" s="96" t="s">
        <v>655</v>
      </c>
      <c r="C30" s="72" t="s">
        <v>497</v>
      </c>
      <c r="D30" s="63"/>
      <c r="E30" s="8"/>
      <c r="F30" s="8"/>
      <c r="G30" s="8"/>
      <c r="H30" s="8"/>
    </row>
    <row r="31" spans="1:8" ht="22.5" x14ac:dyDescent="0.2">
      <c r="A31" s="263" t="s">
        <v>656</v>
      </c>
      <c r="B31" s="96" t="s">
        <v>657</v>
      </c>
      <c r="C31" s="72" t="s">
        <v>497</v>
      </c>
      <c r="D31" s="63"/>
      <c r="E31" s="8"/>
      <c r="F31" s="8"/>
      <c r="G31" s="8"/>
      <c r="H31" s="8"/>
    </row>
    <row r="32" spans="1:8" x14ac:dyDescent="0.2">
      <c r="A32" s="263" t="s">
        <v>658</v>
      </c>
      <c r="B32" s="96" t="s">
        <v>659</v>
      </c>
      <c r="C32" s="72" t="s">
        <v>497</v>
      </c>
      <c r="D32" s="63"/>
      <c r="E32" s="8"/>
      <c r="F32" s="8"/>
      <c r="G32" s="8"/>
      <c r="H32" s="8"/>
    </row>
    <row r="33" spans="1:8" x14ac:dyDescent="0.2">
      <c r="A33" s="263" t="s">
        <v>660</v>
      </c>
      <c r="B33" s="260" t="s">
        <v>661</v>
      </c>
      <c r="C33" s="72" t="s">
        <v>497</v>
      </c>
      <c r="D33" s="63"/>
      <c r="E33" s="8"/>
      <c r="F33" s="8"/>
      <c r="G33" s="8"/>
      <c r="H33" s="8"/>
    </row>
    <row r="34" spans="1:8" x14ac:dyDescent="0.2">
      <c r="A34" s="263" t="s">
        <v>662</v>
      </c>
      <c r="B34" s="96" t="s">
        <v>663</v>
      </c>
      <c r="C34" s="72" t="s">
        <v>497</v>
      </c>
      <c r="D34" s="63"/>
      <c r="E34" s="8"/>
      <c r="F34" s="8"/>
      <c r="G34" s="8"/>
      <c r="H34" s="8"/>
    </row>
    <row r="35" spans="1:8" x14ac:dyDescent="0.2">
      <c r="A35" s="263" t="s">
        <v>664</v>
      </c>
      <c r="B35" s="96" t="s">
        <v>665</v>
      </c>
      <c r="C35" s="72" t="s">
        <v>497</v>
      </c>
      <c r="D35" s="63"/>
      <c r="E35" s="8"/>
      <c r="F35" s="8"/>
      <c r="G35" s="8"/>
      <c r="H35" s="8"/>
    </row>
    <row r="36" spans="1:8" x14ac:dyDescent="0.2">
      <c r="A36" s="263" t="s">
        <v>666</v>
      </c>
      <c r="B36" s="96" t="s">
        <v>667</v>
      </c>
      <c r="C36" s="72" t="s">
        <v>497</v>
      </c>
      <c r="D36" s="63"/>
      <c r="E36" s="8"/>
      <c r="F36" s="8"/>
      <c r="G36" s="8"/>
      <c r="H36" s="8"/>
    </row>
    <row r="37" spans="1:8" x14ac:dyDescent="0.2">
      <c r="A37" s="263" t="s">
        <v>668</v>
      </c>
      <c r="B37" s="96" t="s">
        <v>669</v>
      </c>
      <c r="C37" s="72" t="s">
        <v>497</v>
      </c>
      <c r="D37" s="63"/>
      <c r="E37" s="8"/>
      <c r="F37" s="8"/>
      <c r="G37" s="8"/>
      <c r="H37" s="8"/>
    </row>
    <row r="38" spans="1:8" x14ac:dyDescent="0.2">
      <c r="A38" s="263" t="s">
        <v>670</v>
      </c>
      <c r="B38" s="96" t="s">
        <v>671</v>
      </c>
      <c r="C38" s="72" t="s">
        <v>497</v>
      </c>
      <c r="D38" s="63"/>
      <c r="E38" s="8"/>
      <c r="F38" s="8"/>
      <c r="G38" s="8"/>
      <c r="H38" s="8"/>
    </row>
    <row r="39" spans="1:8" x14ac:dyDescent="0.2">
      <c r="A39" s="263" t="s">
        <v>672</v>
      </c>
      <c r="B39" s="96" t="s">
        <v>673</v>
      </c>
      <c r="C39" s="72" t="s">
        <v>497</v>
      </c>
      <c r="D39" s="63"/>
      <c r="E39" s="8"/>
      <c r="F39" s="8"/>
      <c r="G39" s="8"/>
      <c r="H39" s="8"/>
    </row>
    <row r="40" spans="1:8" x14ac:dyDescent="0.2">
      <c r="A40" s="263" t="s">
        <v>674</v>
      </c>
      <c r="B40" s="751" t="s">
        <v>675</v>
      </c>
      <c r="C40" s="72" t="s">
        <v>497</v>
      </c>
      <c r="D40" s="63"/>
      <c r="E40" s="8"/>
      <c r="F40" s="8"/>
      <c r="G40" s="8"/>
      <c r="H40" s="8"/>
    </row>
    <row r="41" spans="1:8" x14ac:dyDescent="0.2">
      <c r="A41" s="263" t="s">
        <v>676</v>
      </c>
      <c r="B41" s="751" t="s">
        <v>677</v>
      </c>
      <c r="C41" s="72" t="s">
        <v>497</v>
      </c>
      <c r="D41" s="63"/>
      <c r="E41" s="8"/>
      <c r="F41" s="8"/>
      <c r="G41" s="8"/>
      <c r="H41" s="8"/>
    </row>
    <row r="42" spans="1:8" x14ac:dyDescent="0.2">
      <c r="A42" s="457" t="s">
        <v>678</v>
      </c>
      <c r="B42" s="96" t="s">
        <v>679</v>
      </c>
      <c r="C42" s="72" t="s">
        <v>497</v>
      </c>
      <c r="D42" s="63"/>
      <c r="E42" s="8"/>
      <c r="F42" s="8"/>
      <c r="G42" s="8"/>
      <c r="H42" s="8"/>
    </row>
    <row r="43" spans="1:8" x14ac:dyDescent="0.2">
      <c r="A43" s="752" t="s">
        <v>680</v>
      </c>
      <c r="B43" s="753" t="s">
        <v>193</v>
      </c>
      <c r="C43" s="72" t="s">
        <v>497</v>
      </c>
      <c r="D43" s="63"/>
      <c r="E43" s="8"/>
      <c r="F43" s="8"/>
      <c r="G43" s="8"/>
      <c r="H43" s="8"/>
    </row>
    <row r="44" spans="1:8" x14ac:dyDescent="0.2">
      <c r="A44" s="457" t="s">
        <v>681</v>
      </c>
      <c r="B44" s="72" t="s">
        <v>682</v>
      </c>
      <c r="C44" s="72" t="s">
        <v>497</v>
      </c>
      <c r="D44" s="63"/>
      <c r="E44" s="8"/>
      <c r="F44" s="8"/>
      <c r="G44" s="8"/>
      <c r="H44" s="8"/>
    </row>
    <row r="45" spans="1:8" ht="22.5" x14ac:dyDescent="0.2">
      <c r="A45" s="263" t="s">
        <v>683</v>
      </c>
      <c r="B45" s="753" t="s">
        <v>684</v>
      </c>
      <c r="C45" s="72" t="s">
        <v>497</v>
      </c>
      <c r="D45" s="63"/>
      <c r="E45" s="8"/>
      <c r="F45" s="8"/>
      <c r="G45" s="8"/>
      <c r="H45" s="8"/>
    </row>
    <row r="46" spans="1:8" x14ac:dyDescent="0.2">
      <c r="A46" s="263" t="s">
        <v>685</v>
      </c>
      <c r="B46" s="753" t="s">
        <v>686</v>
      </c>
      <c r="C46" s="72" t="s">
        <v>497</v>
      </c>
      <c r="D46" s="63"/>
      <c r="E46" s="8"/>
      <c r="F46" s="8"/>
      <c r="G46" s="8"/>
      <c r="H46" s="8"/>
    </row>
    <row r="47" spans="1:8" ht="22.5" x14ac:dyDescent="0.2">
      <c r="A47" s="263" t="s">
        <v>687</v>
      </c>
      <c r="B47" s="753" t="s">
        <v>688</v>
      </c>
      <c r="C47" s="72" t="s">
        <v>497</v>
      </c>
      <c r="D47" s="63"/>
      <c r="E47" s="8"/>
      <c r="F47" s="8"/>
      <c r="G47" s="8"/>
      <c r="H47" s="8"/>
    </row>
    <row r="48" spans="1:8" x14ac:dyDescent="0.2">
      <c r="A48" s="263" t="s">
        <v>689</v>
      </c>
      <c r="B48" s="72" t="s">
        <v>690</v>
      </c>
      <c r="C48" s="72" t="s">
        <v>497</v>
      </c>
      <c r="D48" s="63"/>
      <c r="E48" s="8"/>
      <c r="F48" s="8"/>
      <c r="G48" s="8"/>
      <c r="H48" s="8"/>
    </row>
    <row r="49" spans="1:8" x14ac:dyDescent="0.2">
      <c r="A49" s="754" t="s">
        <v>691</v>
      </c>
      <c r="B49" s="754" t="s">
        <v>2</v>
      </c>
      <c r="C49" s="72" t="s">
        <v>497</v>
      </c>
      <c r="D49" s="63"/>
      <c r="E49" s="8"/>
      <c r="F49" s="8"/>
      <c r="G49" s="8"/>
      <c r="H49" s="8"/>
    </row>
    <row r="50" spans="1:8" x14ac:dyDescent="0.2">
      <c r="A50" s="755" t="s">
        <v>2968</v>
      </c>
      <c r="B50" s="756" t="s">
        <v>692</v>
      </c>
      <c r="C50" s="72" t="s">
        <v>497</v>
      </c>
      <c r="D50" s="63"/>
      <c r="E50" s="8"/>
      <c r="F50" s="8"/>
      <c r="G50" s="8"/>
      <c r="H50" s="8"/>
    </row>
    <row r="51" spans="1:8" x14ac:dyDescent="0.2">
      <c r="A51" s="755" t="s">
        <v>1214</v>
      </c>
      <c r="B51" s="756" t="s">
        <v>693</v>
      </c>
      <c r="C51" s="72" t="s">
        <v>497</v>
      </c>
      <c r="D51" s="63"/>
      <c r="E51" s="8"/>
      <c r="F51" s="8"/>
      <c r="G51" s="8"/>
      <c r="H51" s="8"/>
    </row>
    <row r="52" spans="1:8" x14ac:dyDescent="0.2">
      <c r="A52" s="263" t="s">
        <v>1215</v>
      </c>
      <c r="B52" s="753" t="s">
        <v>694</v>
      </c>
      <c r="C52" s="72" t="s">
        <v>497</v>
      </c>
      <c r="D52" s="63"/>
      <c r="E52" s="8"/>
      <c r="F52" s="8"/>
      <c r="G52" s="8"/>
      <c r="H52" s="8"/>
    </row>
    <row r="53" spans="1:8" x14ac:dyDescent="0.2">
      <c r="A53" s="263" t="s">
        <v>695</v>
      </c>
      <c r="B53" s="753" t="s">
        <v>696</v>
      </c>
      <c r="C53" s="72" t="s">
        <v>497</v>
      </c>
      <c r="D53" s="63"/>
      <c r="E53" s="8"/>
      <c r="F53" s="8"/>
      <c r="G53" s="8"/>
      <c r="H53" s="8"/>
    </row>
    <row r="54" spans="1:8" x14ac:dyDescent="0.2">
      <c r="A54" s="263" t="s">
        <v>697</v>
      </c>
      <c r="B54" s="72" t="s">
        <v>698</v>
      </c>
      <c r="C54" s="72" t="s">
        <v>497</v>
      </c>
      <c r="D54" s="63"/>
      <c r="E54" s="8"/>
      <c r="F54" s="8"/>
      <c r="G54" s="8"/>
      <c r="H54" s="8"/>
    </row>
    <row r="55" spans="1:8" x14ac:dyDescent="0.2">
      <c r="A55" s="263" t="s">
        <v>699</v>
      </c>
      <c r="B55" s="72" t="s">
        <v>700</v>
      </c>
      <c r="C55" s="72" t="s">
        <v>497</v>
      </c>
      <c r="D55" s="63"/>
      <c r="E55" s="8"/>
      <c r="F55" s="8"/>
      <c r="G55" s="8"/>
      <c r="H55" s="8"/>
    </row>
    <row r="56" spans="1:8" x14ac:dyDescent="0.2">
      <c r="A56" s="263" t="s">
        <v>701</v>
      </c>
      <c r="B56" s="72" t="s">
        <v>702</v>
      </c>
      <c r="C56" s="72" t="s">
        <v>497</v>
      </c>
      <c r="D56" s="63"/>
      <c r="E56" s="8"/>
      <c r="F56" s="8"/>
      <c r="G56" s="8"/>
      <c r="H56" s="8"/>
    </row>
    <row r="57" spans="1:8" x14ac:dyDescent="0.2">
      <c r="A57" s="263" t="s">
        <v>703</v>
      </c>
      <c r="B57" s="72" t="s">
        <v>704</v>
      </c>
      <c r="C57" s="72" t="s">
        <v>497</v>
      </c>
      <c r="D57" s="63"/>
      <c r="E57" s="8"/>
      <c r="F57" s="8"/>
      <c r="G57" s="8"/>
      <c r="H57" s="8"/>
    </row>
    <row r="58" spans="1:8" x14ac:dyDescent="0.2">
      <c r="A58" s="263" t="s">
        <v>705</v>
      </c>
      <c r="B58" s="755" t="s">
        <v>706</v>
      </c>
      <c r="C58" s="72" t="s">
        <v>497</v>
      </c>
      <c r="D58" s="63"/>
      <c r="E58" s="8"/>
      <c r="F58" s="8"/>
      <c r="G58" s="8"/>
      <c r="H58" s="8"/>
    </row>
    <row r="59" spans="1:8" x14ac:dyDescent="0.2">
      <c r="A59" s="263" t="s">
        <v>707</v>
      </c>
      <c r="B59" s="72" t="s">
        <v>708</v>
      </c>
      <c r="C59" s="72" t="s">
        <v>497</v>
      </c>
      <c r="D59" s="63"/>
      <c r="E59" s="8"/>
      <c r="F59" s="8"/>
      <c r="G59" s="8"/>
      <c r="H59" s="8"/>
    </row>
    <row r="60" spans="1:8" x14ac:dyDescent="0.2">
      <c r="A60" s="457" t="s">
        <v>709</v>
      </c>
      <c r="B60" s="72" t="s">
        <v>509</v>
      </c>
      <c r="C60" s="72" t="s">
        <v>497</v>
      </c>
      <c r="D60" s="63"/>
      <c r="E60" s="8"/>
      <c r="F60" s="8"/>
      <c r="G60" s="8"/>
      <c r="H60" s="8"/>
    </row>
    <row r="61" spans="1:8" x14ac:dyDescent="0.2">
      <c r="A61" s="263" t="s">
        <v>710</v>
      </c>
      <c r="B61" s="753" t="s">
        <v>38</v>
      </c>
      <c r="C61" s="72" t="s">
        <v>497</v>
      </c>
      <c r="D61" s="63"/>
      <c r="E61" s="8"/>
      <c r="F61" s="8"/>
      <c r="G61" s="8"/>
      <c r="H61" s="8"/>
    </row>
    <row r="62" spans="1:8" x14ac:dyDescent="0.2">
      <c r="A62" s="457" t="s">
        <v>711</v>
      </c>
      <c r="B62" s="753" t="s">
        <v>712</v>
      </c>
      <c r="C62" s="72" t="s">
        <v>497</v>
      </c>
      <c r="D62" s="63"/>
      <c r="E62" s="8"/>
      <c r="F62" s="8"/>
      <c r="G62" s="8"/>
      <c r="H62" s="8"/>
    </row>
    <row r="63" spans="1:8" x14ac:dyDescent="0.2">
      <c r="A63" s="263" t="s">
        <v>713</v>
      </c>
      <c r="B63" s="753" t="s">
        <v>714</v>
      </c>
      <c r="C63" s="72" t="s">
        <v>497</v>
      </c>
      <c r="D63" s="63"/>
      <c r="E63" s="8"/>
      <c r="F63" s="8"/>
      <c r="G63" s="8"/>
      <c r="H63" s="8"/>
    </row>
    <row r="64" spans="1:8" x14ac:dyDescent="0.2">
      <c r="A64" s="263" t="s">
        <v>715</v>
      </c>
      <c r="B64" s="753" t="s">
        <v>716</v>
      </c>
      <c r="C64" s="72" t="s">
        <v>497</v>
      </c>
      <c r="D64" s="63"/>
      <c r="E64" s="8"/>
      <c r="F64" s="8"/>
      <c r="G64" s="8"/>
      <c r="H64" s="8"/>
    </row>
    <row r="65" spans="1:8" x14ac:dyDescent="0.2">
      <c r="A65" s="263" t="s">
        <v>717</v>
      </c>
      <c r="B65" s="753" t="s">
        <v>718</v>
      </c>
      <c r="C65" s="72" t="s">
        <v>497</v>
      </c>
      <c r="D65" s="63"/>
      <c r="E65" s="8"/>
      <c r="F65" s="8"/>
      <c r="G65" s="8"/>
      <c r="H65" s="8"/>
    </row>
    <row r="66" spans="1:8" x14ac:dyDescent="0.2">
      <c r="A66" s="263" t="s">
        <v>719</v>
      </c>
      <c r="B66" s="753" t="s">
        <v>720</v>
      </c>
      <c r="C66" s="72" t="s">
        <v>497</v>
      </c>
      <c r="D66" s="63"/>
      <c r="E66" s="8"/>
      <c r="F66" s="8"/>
      <c r="G66" s="8"/>
      <c r="H66" s="8"/>
    </row>
    <row r="67" spans="1:8" x14ac:dyDescent="0.2">
      <c r="A67" s="263" t="s">
        <v>721</v>
      </c>
      <c r="B67" s="753" t="s">
        <v>671</v>
      </c>
      <c r="C67" s="72" t="s">
        <v>497</v>
      </c>
      <c r="D67" s="63"/>
      <c r="E67" s="8"/>
      <c r="F67" s="8"/>
      <c r="G67" s="8"/>
      <c r="H67" s="8"/>
    </row>
    <row r="68" spans="1:8" x14ac:dyDescent="0.2">
      <c r="A68" s="457" t="s">
        <v>722</v>
      </c>
      <c r="B68" s="753" t="s">
        <v>39</v>
      </c>
      <c r="C68" s="72" t="s">
        <v>497</v>
      </c>
      <c r="D68" s="63"/>
      <c r="E68" s="8"/>
      <c r="F68" s="8"/>
      <c r="G68" s="8"/>
      <c r="H68" s="8"/>
    </row>
    <row r="69" spans="1:8" x14ac:dyDescent="0.2">
      <c r="A69" s="263" t="s">
        <v>723</v>
      </c>
      <c r="B69" s="753" t="s">
        <v>724</v>
      </c>
      <c r="C69" s="72" t="s">
        <v>497</v>
      </c>
      <c r="D69" s="63"/>
      <c r="E69" s="8"/>
      <c r="F69" s="8"/>
      <c r="G69" s="8"/>
      <c r="H69" s="8"/>
    </row>
    <row r="70" spans="1:8" x14ac:dyDescent="0.2">
      <c r="A70" s="263" t="s">
        <v>725</v>
      </c>
      <c r="B70" s="753" t="s">
        <v>726</v>
      </c>
      <c r="C70" s="72" t="s">
        <v>497</v>
      </c>
      <c r="D70" s="63"/>
      <c r="E70" s="8"/>
      <c r="F70" s="8"/>
      <c r="G70" s="8"/>
      <c r="H70" s="8"/>
    </row>
    <row r="71" spans="1:8" x14ac:dyDescent="0.2">
      <c r="A71" s="457" t="s">
        <v>727</v>
      </c>
      <c r="B71" s="72" t="s">
        <v>728</v>
      </c>
      <c r="C71" s="72" t="s">
        <v>497</v>
      </c>
      <c r="D71" s="63"/>
      <c r="E71" s="8"/>
      <c r="F71" s="8"/>
      <c r="G71" s="8"/>
      <c r="H71" s="8"/>
    </row>
    <row r="72" spans="1:8" ht="14.25" customHeight="1" x14ac:dyDescent="0.2">
      <c r="A72" s="263" t="s">
        <v>729</v>
      </c>
      <c r="B72" s="72" t="s">
        <v>730</v>
      </c>
      <c r="C72" s="72" t="s">
        <v>497</v>
      </c>
      <c r="D72" s="63"/>
      <c r="E72" s="8"/>
      <c r="F72" s="8"/>
      <c r="G72" s="8"/>
      <c r="H72" s="8"/>
    </row>
    <row r="73" spans="1:8" x14ac:dyDescent="0.2">
      <c r="A73" s="263" t="s">
        <v>731</v>
      </c>
      <c r="B73" s="72" t="s">
        <v>732</v>
      </c>
      <c r="C73" s="72" t="s">
        <v>497</v>
      </c>
      <c r="D73" s="63"/>
      <c r="E73" s="8"/>
      <c r="F73" s="8"/>
      <c r="G73" s="8"/>
      <c r="H73" s="8"/>
    </row>
    <row r="74" spans="1:8" x14ac:dyDescent="0.2">
      <c r="A74" s="457" t="s">
        <v>733</v>
      </c>
      <c r="B74" s="72" t="s">
        <v>734</v>
      </c>
      <c r="C74" s="72" t="s">
        <v>497</v>
      </c>
      <c r="D74" s="63"/>
      <c r="E74" s="8"/>
      <c r="F74" s="8"/>
      <c r="G74" s="8"/>
      <c r="H74" s="8"/>
    </row>
    <row r="75" spans="1:8" x14ac:dyDescent="0.2">
      <c r="A75" s="457" t="s">
        <v>735</v>
      </c>
      <c r="B75" s="72" t="s">
        <v>736</v>
      </c>
      <c r="C75" s="72" t="s">
        <v>497</v>
      </c>
      <c r="D75" s="63"/>
      <c r="E75" s="8"/>
      <c r="F75" s="8"/>
      <c r="G75" s="8"/>
      <c r="H75" s="8"/>
    </row>
    <row r="76" spans="1:8" x14ac:dyDescent="0.2">
      <c r="A76" s="457" t="s">
        <v>737</v>
      </c>
      <c r="B76" s="72" t="s">
        <v>738</v>
      </c>
      <c r="C76" s="72" t="s">
        <v>497</v>
      </c>
      <c r="D76" s="443"/>
      <c r="E76" s="8"/>
      <c r="F76" s="8"/>
      <c r="G76" s="8"/>
      <c r="H76" s="8"/>
    </row>
    <row r="77" spans="1:8" x14ac:dyDescent="0.2">
      <c r="A77" s="757" t="s">
        <v>1216</v>
      </c>
      <c r="B77" s="758" t="s">
        <v>925</v>
      </c>
      <c r="C77" s="72" t="s">
        <v>497</v>
      </c>
      <c r="D77" s="443"/>
      <c r="E77" s="8"/>
      <c r="F77" s="8"/>
      <c r="G77" s="8"/>
      <c r="H77" s="8"/>
    </row>
    <row r="78" spans="1:8" x14ac:dyDescent="0.2">
      <c r="A78" s="457" t="s">
        <v>739</v>
      </c>
      <c r="B78" s="72" t="s">
        <v>34</v>
      </c>
      <c r="C78" s="72" t="s">
        <v>497</v>
      </c>
      <c r="D78" s="443"/>
      <c r="E78" s="8"/>
      <c r="F78" s="8"/>
      <c r="G78" s="8"/>
      <c r="H78" s="8"/>
    </row>
    <row r="79" spans="1:8" x14ac:dyDescent="0.2">
      <c r="A79" s="263" t="s">
        <v>740</v>
      </c>
      <c r="B79" s="72" t="s">
        <v>741</v>
      </c>
      <c r="C79" s="72" t="s">
        <v>497</v>
      </c>
      <c r="D79" s="443"/>
      <c r="E79" s="8"/>
      <c r="F79" s="8"/>
      <c r="G79" s="8"/>
      <c r="H79" s="8"/>
    </row>
    <row r="80" spans="1:8" x14ac:dyDescent="0.2">
      <c r="A80" s="759" t="s">
        <v>742</v>
      </c>
      <c r="B80" s="96" t="s">
        <v>743</v>
      </c>
      <c r="C80" s="72" t="s">
        <v>497</v>
      </c>
      <c r="D80" s="103"/>
      <c r="E80" s="8"/>
      <c r="F80" s="8"/>
      <c r="G80" s="8"/>
      <c r="H80" s="8"/>
    </row>
    <row r="81" spans="1:8" x14ac:dyDescent="0.2">
      <c r="A81" s="760" t="s">
        <v>1217</v>
      </c>
      <c r="B81" s="96" t="s">
        <v>1218</v>
      </c>
      <c r="C81" s="72" t="s">
        <v>497</v>
      </c>
      <c r="D81" s="103"/>
      <c r="E81" s="8"/>
      <c r="F81" s="8"/>
      <c r="G81" s="8"/>
      <c r="H81" s="8"/>
    </row>
    <row r="82" spans="1:8" x14ac:dyDescent="0.2">
      <c r="A82" s="759" t="s">
        <v>744</v>
      </c>
      <c r="B82" s="96" t="s">
        <v>745</v>
      </c>
      <c r="C82" s="72" t="s">
        <v>497</v>
      </c>
      <c r="D82" s="103"/>
      <c r="E82" s="8"/>
      <c r="F82" s="8"/>
      <c r="G82" s="8"/>
      <c r="H82" s="8"/>
    </row>
    <row r="83" spans="1:8" x14ac:dyDescent="0.2">
      <c r="A83" s="760" t="s">
        <v>746</v>
      </c>
      <c r="B83" s="96" t="s">
        <v>747</v>
      </c>
      <c r="C83" s="72" t="s">
        <v>497</v>
      </c>
      <c r="D83" s="103"/>
      <c r="E83" s="8"/>
      <c r="F83" s="8"/>
      <c r="G83" s="8"/>
      <c r="H83" s="8"/>
    </row>
    <row r="84" spans="1:8" x14ac:dyDescent="0.2">
      <c r="A84" s="760" t="s">
        <v>748</v>
      </c>
      <c r="B84" s="96" t="s">
        <v>749</v>
      </c>
      <c r="C84" s="72" t="s">
        <v>497</v>
      </c>
      <c r="D84" s="103"/>
      <c r="E84" s="8"/>
      <c r="F84" s="8"/>
      <c r="G84" s="8"/>
      <c r="H84" s="8"/>
    </row>
    <row r="85" spans="1:8" x14ac:dyDescent="0.2">
      <c r="A85" s="760" t="s">
        <v>750</v>
      </c>
      <c r="B85" s="96" t="s">
        <v>751</v>
      </c>
      <c r="C85" s="72" t="s">
        <v>497</v>
      </c>
      <c r="D85" s="103"/>
      <c r="E85" s="8"/>
      <c r="F85" s="8"/>
      <c r="G85" s="8"/>
      <c r="H85" s="8"/>
    </row>
    <row r="86" spans="1:8" x14ac:dyDescent="0.2">
      <c r="A86" s="760" t="s">
        <v>752</v>
      </c>
      <c r="B86" s="96" t="s">
        <v>753</v>
      </c>
      <c r="C86" s="72" t="s">
        <v>497</v>
      </c>
      <c r="D86" s="103"/>
      <c r="E86" s="8"/>
      <c r="F86" s="8"/>
      <c r="G86" s="8"/>
      <c r="H86" s="8"/>
    </row>
    <row r="87" spans="1:8" x14ac:dyDescent="0.2">
      <c r="A87" s="760" t="s">
        <v>754</v>
      </c>
      <c r="B87" s="96" t="s">
        <v>755</v>
      </c>
      <c r="C87" s="72" t="s">
        <v>497</v>
      </c>
      <c r="D87" s="103"/>
      <c r="E87" s="8"/>
      <c r="F87" s="8"/>
      <c r="G87" s="8"/>
      <c r="H87" s="8"/>
    </row>
    <row r="88" spans="1:8" x14ac:dyDescent="0.2">
      <c r="A88" s="760" t="s">
        <v>756</v>
      </c>
      <c r="B88" s="96" t="s">
        <v>757</v>
      </c>
      <c r="C88" s="72" t="s">
        <v>497</v>
      </c>
      <c r="D88" s="103"/>
      <c r="E88" s="8"/>
      <c r="F88" s="8"/>
      <c r="G88" s="8"/>
      <c r="H88" s="8"/>
    </row>
    <row r="89" spans="1:8" x14ac:dyDescent="0.2">
      <c r="A89" s="759" t="s">
        <v>758</v>
      </c>
      <c r="B89" s="96" t="s">
        <v>228</v>
      </c>
      <c r="C89" s="72" t="s">
        <v>497</v>
      </c>
      <c r="D89" s="103"/>
      <c r="E89" s="8"/>
      <c r="F89" s="8"/>
      <c r="G89" s="8"/>
      <c r="H89" s="8"/>
    </row>
    <row r="90" spans="1:8" ht="14.25" customHeight="1" x14ac:dyDescent="0.2">
      <c r="A90" s="764" t="s">
        <v>777</v>
      </c>
      <c r="B90" s="762" t="s">
        <v>778</v>
      </c>
      <c r="C90" s="758" t="s">
        <v>497</v>
      </c>
      <c r="D90" s="103"/>
      <c r="E90" s="8"/>
      <c r="F90" s="8"/>
      <c r="G90" s="8"/>
      <c r="H90" s="8"/>
    </row>
    <row r="91" spans="1:8" x14ac:dyDescent="0.2">
      <c r="A91" s="764" t="s">
        <v>1221</v>
      </c>
      <c r="B91" s="763" t="s">
        <v>1223</v>
      </c>
      <c r="C91" s="758" t="s">
        <v>497</v>
      </c>
      <c r="D91" s="103"/>
      <c r="E91" s="8"/>
      <c r="F91" s="8"/>
      <c r="G91" s="8"/>
      <c r="H91" s="8"/>
    </row>
    <row r="92" spans="1:8" x14ac:dyDescent="0.2">
      <c r="A92" s="764" t="s">
        <v>1220</v>
      </c>
      <c r="B92" s="762" t="s">
        <v>1224</v>
      </c>
      <c r="C92" s="758" t="s">
        <v>497</v>
      </c>
      <c r="D92" s="103"/>
      <c r="E92" s="8"/>
      <c r="F92" s="8"/>
      <c r="G92" s="8"/>
      <c r="H92" s="8"/>
    </row>
    <row r="93" spans="1:8" x14ac:dyDescent="0.2">
      <c r="A93" s="764" t="s">
        <v>779</v>
      </c>
      <c r="B93" s="762" t="s">
        <v>780</v>
      </c>
      <c r="C93" s="758" t="s">
        <v>497</v>
      </c>
      <c r="D93" s="103"/>
      <c r="E93" s="8"/>
      <c r="F93" s="8"/>
      <c r="G93" s="8"/>
      <c r="H93" s="8"/>
    </row>
    <row r="94" spans="1:8" x14ac:dyDescent="0.2">
      <c r="A94" s="764" t="s">
        <v>781</v>
      </c>
      <c r="B94" s="762" t="s">
        <v>782</v>
      </c>
      <c r="C94" s="758" t="s">
        <v>497</v>
      </c>
      <c r="D94" s="103"/>
      <c r="E94" s="8"/>
      <c r="F94" s="8"/>
      <c r="G94" s="8"/>
      <c r="H94" s="8"/>
    </row>
    <row r="95" spans="1:8" x14ac:dyDescent="0.2">
      <c r="A95" s="761" t="s">
        <v>775</v>
      </c>
      <c r="B95" s="762" t="s">
        <v>776</v>
      </c>
      <c r="C95" s="758" t="s">
        <v>497</v>
      </c>
      <c r="D95" s="103"/>
      <c r="E95" s="8"/>
      <c r="F95" s="8"/>
      <c r="G95" s="8"/>
      <c r="H95" s="8"/>
    </row>
    <row r="96" spans="1:8" x14ac:dyDescent="0.2">
      <c r="A96" s="761" t="s">
        <v>771</v>
      </c>
      <c r="B96" s="762" t="s">
        <v>772</v>
      </c>
      <c r="C96" s="758" t="s">
        <v>497</v>
      </c>
      <c r="D96" s="103"/>
      <c r="E96" s="8"/>
      <c r="F96" s="8"/>
      <c r="G96" s="8"/>
      <c r="H96" s="8"/>
    </row>
    <row r="97" spans="1:8" ht="22.5" x14ac:dyDescent="0.2">
      <c r="A97" s="761" t="s">
        <v>773</v>
      </c>
      <c r="B97" s="762" t="s">
        <v>774</v>
      </c>
      <c r="C97" s="758" t="s">
        <v>497</v>
      </c>
      <c r="D97" s="103"/>
      <c r="E97" s="8"/>
      <c r="F97" s="8"/>
      <c r="G97" s="8"/>
      <c r="H97" s="8"/>
    </row>
    <row r="98" spans="1:8" x14ac:dyDescent="0.2">
      <c r="A98" s="761" t="s">
        <v>783</v>
      </c>
      <c r="B98" s="762" t="s">
        <v>784</v>
      </c>
      <c r="C98" s="758" t="s">
        <v>497</v>
      </c>
      <c r="D98" s="103"/>
      <c r="E98" s="8"/>
      <c r="F98" s="8"/>
      <c r="G98" s="8"/>
      <c r="H98" s="8"/>
    </row>
    <row r="99" spans="1:8" x14ac:dyDescent="0.2">
      <c r="A99" s="761" t="s">
        <v>785</v>
      </c>
      <c r="B99" s="762" t="s">
        <v>786</v>
      </c>
      <c r="C99" s="758" t="s">
        <v>497</v>
      </c>
      <c r="D99" s="103"/>
      <c r="E99" s="8"/>
      <c r="F99" s="8"/>
      <c r="G99" s="8"/>
      <c r="H99" s="8"/>
    </row>
    <row r="100" spans="1:8" x14ac:dyDescent="0.2">
      <c r="A100" s="1132" t="s">
        <v>787</v>
      </c>
      <c r="B100" s="1133" t="s">
        <v>788</v>
      </c>
      <c r="C100" s="1111" t="s">
        <v>497</v>
      </c>
      <c r="D100" s="103"/>
      <c r="E100" s="8"/>
      <c r="F100" s="8"/>
      <c r="G100" s="8"/>
      <c r="H100" s="8"/>
    </row>
    <row r="101" spans="1:8" ht="12" customHeight="1" x14ac:dyDescent="0.2">
      <c r="A101" s="1132" t="s">
        <v>3262</v>
      </c>
      <c r="B101" s="1133" t="s">
        <v>1223</v>
      </c>
      <c r="C101" s="1111" t="s">
        <v>330</v>
      </c>
      <c r="D101" s="103"/>
      <c r="E101" s="8"/>
      <c r="F101" s="8"/>
      <c r="G101" s="8"/>
      <c r="H101" s="8"/>
    </row>
    <row r="102" spans="1:8" ht="22.5" x14ac:dyDescent="0.2">
      <c r="A102" s="1134" t="s">
        <v>3263</v>
      </c>
      <c r="B102" s="1133" t="s">
        <v>3264</v>
      </c>
      <c r="C102" s="1111" t="s">
        <v>330</v>
      </c>
      <c r="D102" s="103"/>
      <c r="E102" s="8"/>
      <c r="F102" s="8"/>
      <c r="G102" s="8"/>
      <c r="H102" s="8"/>
    </row>
    <row r="103" spans="1:8" x14ac:dyDescent="0.2">
      <c r="A103" s="444"/>
      <c r="B103" s="389"/>
      <c r="C103" s="389"/>
      <c r="D103" s="103"/>
      <c r="E103" s="8"/>
      <c r="F103" s="8"/>
      <c r="G103" s="8"/>
      <c r="H103" s="8"/>
    </row>
    <row r="104" spans="1:8" ht="13.5" thickBot="1" x14ac:dyDescent="0.25">
      <c r="A104" s="1480" t="s">
        <v>310</v>
      </c>
      <c r="B104" s="1480"/>
      <c r="C104" s="1480"/>
      <c r="D104" s="1480"/>
      <c r="E104" s="1480"/>
      <c r="F104" s="1480"/>
      <c r="G104" s="1481"/>
      <c r="H104" s="1481"/>
    </row>
    <row r="105" spans="1:8" ht="23.25" thickBot="1" x14ac:dyDescent="0.25">
      <c r="A105" s="385" t="s">
        <v>301</v>
      </c>
      <c r="B105" s="386" t="s">
        <v>302</v>
      </c>
      <c r="C105" s="387" t="s">
        <v>254</v>
      </c>
      <c r="D105" s="387" t="s">
        <v>303</v>
      </c>
      <c r="E105" s="388" t="s">
        <v>255</v>
      </c>
      <c r="F105" s="6"/>
      <c r="G105" s="6"/>
      <c r="H105" s="6"/>
    </row>
    <row r="106" spans="1:8" x14ac:dyDescent="0.2">
      <c r="A106" s="58"/>
      <c r="B106" s="58"/>
      <c r="C106" s="58"/>
      <c r="D106" s="58"/>
      <c r="E106" s="59"/>
      <c r="F106" s="24"/>
      <c r="G106" s="8"/>
      <c r="H106" s="8"/>
    </row>
    <row r="107" spans="1:8" x14ac:dyDescent="0.2">
      <c r="A107" s="60"/>
      <c r="B107" s="60"/>
      <c r="C107" s="60"/>
      <c r="D107" s="60"/>
      <c r="E107" s="61"/>
      <c r="F107" s="24"/>
      <c r="G107" s="8"/>
      <c r="H107" s="8"/>
    </row>
    <row r="108" spans="1:8" x14ac:dyDescent="0.2">
      <c r="A108" s="389"/>
      <c r="B108" s="389"/>
      <c r="C108" s="389"/>
      <c r="D108" s="389"/>
      <c r="E108" s="389"/>
      <c r="F108" s="103"/>
      <c r="G108" s="8"/>
      <c r="H108" s="8"/>
    </row>
    <row r="109" spans="1:8" ht="24.75" customHeight="1" x14ac:dyDescent="0.2">
      <c r="A109" s="1482" t="s">
        <v>284</v>
      </c>
      <c r="B109" s="1482"/>
      <c r="C109" s="1482"/>
      <c r="D109" s="1482"/>
      <c r="E109" s="1482"/>
      <c r="F109" s="1482"/>
      <c r="G109" s="1481"/>
      <c r="H109" s="1481"/>
    </row>
    <row r="110" spans="1:8" ht="27.75" customHeight="1" x14ac:dyDescent="0.2">
      <c r="A110" s="1478" t="s">
        <v>388</v>
      </c>
      <c r="B110" s="1478"/>
      <c r="C110" s="1478"/>
      <c r="D110" s="1478"/>
      <c r="E110" s="1478"/>
      <c r="F110" s="1478"/>
      <c r="G110" s="8"/>
      <c r="H110" s="8"/>
    </row>
    <row r="111" spans="1:8" x14ac:dyDescent="0.2">
      <c r="A111" s="441" t="s">
        <v>389</v>
      </c>
      <c r="B111" s="24"/>
      <c r="C111" s="8"/>
      <c r="D111" s="6"/>
      <c r="E111" s="436"/>
      <c r="F111" s="8"/>
      <c r="G111" s="8"/>
      <c r="H111" s="8"/>
    </row>
    <row r="112" spans="1:8" ht="21.75" customHeight="1" x14ac:dyDescent="0.2">
      <c r="A112" s="1477" t="s">
        <v>2969</v>
      </c>
      <c r="B112" s="1477"/>
      <c r="C112" s="1477"/>
      <c r="D112" s="1477"/>
      <c r="E112" s="390"/>
      <c r="F112" s="8"/>
      <c r="G112" s="6"/>
      <c r="H112" s="6"/>
    </row>
    <row r="113" spans="1:8" ht="22.5" x14ac:dyDescent="0.2">
      <c r="A113" s="445" t="s">
        <v>1053</v>
      </c>
      <c r="B113" s="445" t="s">
        <v>1054</v>
      </c>
      <c r="C113" s="445" t="s">
        <v>94</v>
      </c>
      <c r="D113" s="655" t="s">
        <v>256</v>
      </c>
      <c r="E113" s="23"/>
      <c r="F113" s="23"/>
      <c r="G113" s="33"/>
      <c r="H113" s="33"/>
    </row>
    <row r="114" spans="1:8" ht="33.75" x14ac:dyDescent="0.2">
      <c r="A114" s="849" t="s">
        <v>2983</v>
      </c>
      <c r="B114" s="849" t="s">
        <v>2970</v>
      </c>
      <c r="C114" s="18" t="s">
        <v>2975</v>
      </c>
      <c r="D114" s="854" t="s">
        <v>1009</v>
      </c>
      <c r="E114" s="605"/>
      <c r="F114" s="33"/>
      <c r="G114" s="33"/>
      <c r="H114" s="33"/>
    </row>
    <row r="115" spans="1:8" ht="56.25" x14ac:dyDescent="0.2">
      <c r="A115" s="849" t="s">
        <v>2982</v>
      </c>
      <c r="B115" s="849" t="s">
        <v>2971</v>
      </c>
      <c r="C115" s="18" t="s">
        <v>2975</v>
      </c>
      <c r="D115" s="854" t="s">
        <v>1009</v>
      </c>
      <c r="E115" s="605"/>
      <c r="F115" s="33"/>
      <c r="G115" s="33"/>
      <c r="H115" s="33"/>
    </row>
    <row r="116" spans="1:8" ht="33.75" x14ac:dyDescent="0.2">
      <c r="A116" s="849" t="s">
        <v>2981</v>
      </c>
      <c r="B116" s="849" t="s">
        <v>2972</v>
      </c>
      <c r="C116" s="18" t="s">
        <v>2975</v>
      </c>
      <c r="D116" s="854" t="s">
        <v>1009</v>
      </c>
      <c r="E116" s="605"/>
      <c r="F116" s="33"/>
      <c r="G116" s="33"/>
      <c r="H116" s="33"/>
    </row>
    <row r="117" spans="1:8" ht="45" x14ac:dyDescent="0.2">
      <c r="A117" s="1135" t="s">
        <v>2980</v>
      </c>
      <c r="B117" s="1135" t="s">
        <v>2973</v>
      </c>
      <c r="C117" s="18" t="s">
        <v>2975</v>
      </c>
      <c r="D117" s="854" t="s">
        <v>1009</v>
      </c>
      <c r="E117" s="702"/>
      <c r="F117" s="33"/>
      <c r="G117" s="33"/>
      <c r="H117" s="33"/>
    </row>
    <row r="118" spans="1:8" ht="45" x14ac:dyDescent="0.2">
      <c r="A118" s="1135" t="s">
        <v>2979</v>
      </c>
      <c r="B118" s="1135" t="s">
        <v>2974</v>
      </c>
      <c r="C118" s="18" t="s">
        <v>2975</v>
      </c>
      <c r="D118" s="854" t="s">
        <v>1009</v>
      </c>
      <c r="E118" s="702"/>
      <c r="F118" s="33"/>
      <c r="G118" s="33"/>
      <c r="H118" s="33"/>
    </row>
    <row r="119" spans="1:8" ht="22.5" x14ac:dyDescent="0.2">
      <c r="A119" s="1135" t="s">
        <v>2976</v>
      </c>
      <c r="B119" s="1135" t="s">
        <v>2977</v>
      </c>
      <c r="C119" s="943" t="s">
        <v>2978</v>
      </c>
      <c r="D119" s="943" t="s">
        <v>916</v>
      </c>
      <c r="E119" s="702"/>
      <c r="F119" s="33"/>
      <c r="G119" s="33"/>
      <c r="H119" s="33"/>
    </row>
    <row r="120" spans="1:8" ht="22.5" x14ac:dyDescent="0.2">
      <c r="A120" s="1135" t="s">
        <v>2985</v>
      </c>
      <c r="B120" s="1135" t="s">
        <v>2984</v>
      </c>
      <c r="C120" s="943" t="s">
        <v>680</v>
      </c>
      <c r="D120" s="943" t="s">
        <v>916</v>
      </c>
      <c r="E120" s="702"/>
      <c r="F120" s="33"/>
      <c r="G120" s="33"/>
      <c r="H120" s="33"/>
    </row>
    <row r="121" spans="1:8" ht="22.5" x14ac:dyDescent="0.2">
      <c r="A121" s="1135" t="s">
        <v>2986</v>
      </c>
      <c r="B121" s="1135" t="s">
        <v>1929</v>
      </c>
      <c r="C121" s="943" t="s">
        <v>680</v>
      </c>
      <c r="D121" s="943" t="s">
        <v>916</v>
      </c>
      <c r="E121" s="702"/>
      <c r="F121" s="33"/>
      <c r="G121" s="33"/>
      <c r="H121" s="33"/>
    </row>
    <row r="122" spans="1:8" ht="22.5" x14ac:dyDescent="0.2">
      <c r="A122" s="1135" t="s">
        <v>2987</v>
      </c>
      <c r="B122" s="1135" t="s">
        <v>1264</v>
      </c>
      <c r="C122" s="943" t="s">
        <v>680</v>
      </c>
      <c r="D122" s="943" t="s">
        <v>916</v>
      </c>
      <c r="E122" s="702"/>
      <c r="F122" s="33"/>
      <c r="G122" s="33"/>
      <c r="H122" s="33"/>
    </row>
    <row r="123" spans="1:8" ht="22.5" x14ac:dyDescent="0.2">
      <c r="A123" s="1136" t="s">
        <v>3020</v>
      </c>
      <c r="B123" s="1136" t="s">
        <v>2988</v>
      </c>
      <c r="C123" s="1136" t="s">
        <v>681</v>
      </c>
      <c r="D123" s="854" t="s">
        <v>1009</v>
      </c>
      <c r="E123" s="702"/>
      <c r="F123" s="33"/>
      <c r="G123" s="33"/>
      <c r="H123" s="33"/>
    </row>
    <row r="124" spans="1:8" ht="45" x14ac:dyDescent="0.2">
      <c r="A124" s="1136" t="s">
        <v>3021</v>
      </c>
      <c r="B124" s="1136" t="s">
        <v>2989</v>
      </c>
      <c r="C124" s="1136" t="s">
        <v>681</v>
      </c>
      <c r="D124" s="943" t="s">
        <v>3003</v>
      </c>
      <c r="E124" s="702"/>
      <c r="F124" s="33"/>
      <c r="G124" s="33"/>
      <c r="H124" s="33"/>
    </row>
    <row r="125" spans="1:8" ht="22.5" x14ac:dyDescent="0.2">
      <c r="A125" s="1136" t="s">
        <v>3012</v>
      </c>
      <c r="B125" s="1136" t="s">
        <v>1932</v>
      </c>
      <c r="C125" s="1136" t="s">
        <v>681</v>
      </c>
      <c r="D125" s="943" t="s">
        <v>916</v>
      </c>
      <c r="E125" s="702"/>
      <c r="F125" s="33"/>
      <c r="G125" s="33"/>
      <c r="H125" s="33"/>
    </row>
    <row r="126" spans="1:8" ht="45" x14ac:dyDescent="0.2">
      <c r="A126" s="1136" t="s">
        <v>3011</v>
      </c>
      <c r="B126" s="1136" t="s">
        <v>2990</v>
      </c>
      <c r="C126" s="1136" t="s">
        <v>681</v>
      </c>
      <c r="D126" s="943" t="s">
        <v>853</v>
      </c>
      <c r="E126" s="702"/>
      <c r="F126" s="33"/>
      <c r="G126" s="33"/>
      <c r="H126" s="33"/>
    </row>
    <row r="127" spans="1:8" ht="67.5" x14ac:dyDescent="0.2">
      <c r="A127" s="1136" t="s">
        <v>3013</v>
      </c>
      <c r="B127" s="1136" t="s">
        <v>2991</v>
      </c>
      <c r="C127" s="1136" t="s">
        <v>681</v>
      </c>
      <c r="D127" s="943" t="s">
        <v>853</v>
      </c>
      <c r="E127" s="702"/>
      <c r="F127" s="33"/>
      <c r="G127" s="33"/>
      <c r="H127" s="33"/>
    </row>
    <row r="128" spans="1:8" ht="33.75" x14ac:dyDescent="0.2">
      <c r="A128" s="1136" t="s">
        <v>3014</v>
      </c>
      <c r="B128" s="1136" t="s">
        <v>2992</v>
      </c>
      <c r="C128" s="1136" t="s">
        <v>681</v>
      </c>
      <c r="D128" s="654" t="s">
        <v>917</v>
      </c>
      <c r="E128" s="702"/>
      <c r="F128" s="33"/>
      <c r="G128" s="33"/>
      <c r="H128" s="33"/>
    </row>
    <row r="129" spans="1:8" ht="45" x14ac:dyDescent="0.2">
      <c r="A129" s="1136" t="s">
        <v>3015</v>
      </c>
      <c r="B129" s="1136" t="s">
        <v>2993</v>
      </c>
      <c r="C129" s="1136" t="s">
        <v>681</v>
      </c>
      <c r="D129" s="943" t="s">
        <v>916</v>
      </c>
      <c r="E129" s="702"/>
      <c r="F129" s="33"/>
      <c r="G129" s="33"/>
      <c r="H129" s="33"/>
    </row>
    <row r="130" spans="1:8" ht="56.25" x14ac:dyDescent="0.2">
      <c r="A130" s="1136" t="s">
        <v>3016</v>
      </c>
      <c r="B130" s="1136" t="s">
        <v>2994</v>
      </c>
      <c r="C130" s="1136" t="s">
        <v>681</v>
      </c>
      <c r="D130" s="943" t="s">
        <v>916</v>
      </c>
      <c r="E130" s="702"/>
      <c r="F130" s="33"/>
      <c r="G130" s="33"/>
      <c r="H130" s="33"/>
    </row>
    <row r="131" spans="1:8" ht="45" x14ac:dyDescent="0.2">
      <c r="A131" s="1136" t="s">
        <v>3017</v>
      </c>
      <c r="B131" s="1136" t="s">
        <v>2995</v>
      </c>
      <c r="C131" s="1136" t="s">
        <v>681</v>
      </c>
      <c r="D131" s="943" t="s">
        <v>853</v>
      </c>
      <c r="E131" s="702"/>
      <c r="F131" s="33"/>
      <c r="G131" s="33"/>
      <c r="H131" s="33"/>
    </row>
    <row r="132" spans="1:8" ht="45.75" customHeight="1" x14ac:dyDescent="0.2">
      <c r="A132" s="1136" t="s">
        <v>3018</v>
      </c>
      <c r="B132" s="1136" t="s">
        <v>1930</v>
      </c>
      <c r="C132" s="1136" t="s">
        <v>681</v>
      </c>
      <c r="D132" s="943" t="s">
        <v>3003</v>
      </c>
      <c r="E132" s="702"/>
      <c r="F132" s="33"/>
      <c r="G132" s="33"/>
      <c r="H132" s="33"/>
    </row>
    <row r="133" spans="1:8" ht="33.75" x14ac:dyDescent="0.2">
      <c r="A133" s="1136" t="s">
        <v>3019</v>
      </c>
      <c r="B133" s="1136" t="s">
        <v>2996</v>
      </c>
      <c r="C133" s="1136" t="s">
        <v>681</v>
      </c>
      <c r="D133" s="943" t="s">
        <v>916</v>
      </c>
      <c r="E133" s="702"/>
      <c r="F133" s="33"/>
      <c r="G133" s="33"/>
      <c r="H133" s="33"/>
    </row>
    <row r="134" spans="1:8" ht="33.75" x14ac:dyDescent="0.2">
      <c r="A134" s="1136" t="s">
        <v>3007</v>
      </c>
      <c r="B134" s="1136" t="s">
        <v>2997</v>
      </c>
      <c r="C134" s="1136" t="s">
        <v>681</v>
      </c>
      <c r="D134" s="943" t="s">
        <v>3003</v>
      </c>
      <c r="E134" s="702"/>
      <c r="F134" s="33"/>
      <c r="G134" s="33"/>
      <c r="H134" s="33"/>
    </row>
    <row r="135" spans="1:8" ht="33.75" x14ac:dyDescent="0.2">
      <c r="A135" s="1136" t="s">
        <v>3006</v>
      </c>
      <c r="B135" s="1136" t="s">
        <v>2998</v>
      </c>
      <c r="C135" s="1136" t="s">
        <v>681</v>
      </c>
      <c r="D135" s="654" t="s">
        <v>917</v>
      </c>
      <c r="E135" s="715"/>
      <c r="F135" s="33"/>
      <c r="G135" s="33"/>
      <c r="H135" s="33"/>
    </row>
    <row r="136" spans="1:8" ht="45" x14ac:dyDescent="0.2">
      <c r="A136" s="1136" t="s">
        <v>3009</v>
      </c>
      <c r="B136" s="1136" t="s">
        <v>2999</v>
      </c>
      <c r="C136" s="1136" t="s">
        <v>681</v>
      </c>
      <c r="D136" s="654" t="s">
        <v>917</v>
      </c>
      <c r="E136" s="715"/>
      <c r="F136" s="33"/>
      <c r="G136" s="33"/>
      <c r="H136" s="33"/>
    </row>
    <row r="137" spans="1:8" ht="45" x14ac:dyDescent="0.2">
      <c r="A137" s="1136" t="s">
        <v>3008</v>
      </c>
      <c r="B137" s="1136" t="s">
        <v>3000</v>
      </c>
      <c r="C137" s="1136" t="s">
        <v>681</v>
      </c>
      <c r="D137" s="654" t="s">
        <v>917</v>
      </c>
      <c r="E137" s="715"/>
      <c r="F137" s="33"/>
      <c r="G137" s="33"/>
      <c r="H137" s="33"/>
    </row>
    <row r="138" spans="1:8" ht="45" x14ac:dyDescent="0.2">
      <c r="A138" s="1136" t="s">
        <v>3010</v>
      </c>
      <c r="B138" s="1136" t="s">
        <v>1931</v>
      </c>
      <c r="C138" s="1136" t="s">
        <v>681</v>
      </c>
      <c r="D138" s="943" t="s">
        <v>916</v>
      </c>
      <c r="E138" s="715"/>
      <c r="F138" s="33"/>
      <c r="G138" s="33"/>
      <c r="H138" s="33"/>
    </row>
    <row r="139" spans="1:8" ht="56.25" x14ac:dyDescent="0.2">
      <c r="A139" s="1136" t="s">
        <v>3005</v>
      </c>
      <c r="B139" s="1136" t="s">
        <v>3001</v>
      </c>
      <c r="C139" s="1136" t="s">
        <v>681</v>
      </c>
      <c r="D139" s="943" t="s">
        <v>3003</v>
      </c>
      <c r="E139" s="715"/>
      <c r="F139" s="33"/>
      <c r="G139" s="33"/>
      <c r="H139" s="33"/>
    </row>
    <row r="140" spans="1:8" ht="45" x14ac:dyDescent="0.2">
      <c r="A140" s="1136" t="s">
        <v>3004</v>
      </c>
      <c r="B140" s="1136" t="s">
        <v>3002</v>
      </c>
      <c r="C140" s="1136" t="s">
        <v>681</v>
      </c>
      <c r="D140" s="943" t="s">
        <v>916</v>
      </c>
      <c r="E140" s="715"/>
      <c r="F140" s="33"/>
      <c r="G140" s="33"/>
      <c r="H140" s="33"/>
    </row>
    <row r="141" spans="1:8" ht="33.75" x14ac:dyDescent="0.2">
      <c r="A141" s="1135" t="s">
        <v>3049</v>
      </c>
      <c r="B141" s="1135" t="s">
        <v>3022</v>
      </c>
      <c r="C141" s="944" t="s">
        <v>3048</v>
      </c>
      <c r="D141" s="943" t="s">
        <v>916</v>
      </c>
      <c r="E141" s="715"/>
      <c r="F141" s="33"/>
      <c r="G141" s="33"/>
      <c r="H141" s="33"/>
    </row>
    <row r="142" spans="1:8" ht="33.75" x14ac:dyDescent="0.2">
      <c r="A142" s="1135" t="s">
        <v>3050</v>
      </c>
      <c r="B142" s="1135" t="s">
        <v>3023</v>
      </c>
      <c r="C142" s="944" t="s">
        <v>3048</v>
      </c>
      <c r="D142" s="943" t="s">
        <v>916</v>
      </c>
      <c r="E142" s="715"/>
      <c r="F142" s="33"/>
      <c r="G142" s="33"/>
      <c r="H142" s="33"/>
    </row>
    <row r="143" spans="1:8" ht="22.5" x14ac:dyDescent="0.2">
      <c r="A143" s="1135" t="s">
        <v>3051</v>
      </c>
      <c r="B143" s="1135" t="s">
        <v>3024</v>
      </c>
      <c r="C143" s="944" t="s">
        <v>3048</v>
      </c>
      <c r="D143" s="943" t="s">
        <v>916</v>
      </c>
      <c r="E143" s="715"/>
      <c r="F143" s="33"/>
      <c r="G143" s="33"/>
      <c r="H143" s="33"/>
    </row>
    <row r="144" spans="1:8" ht="33.75" x14ac:dyDescent="0.2">
      <c r="A144" s="1135" t="s">
        <v>3052</v>
      </c>
      <c r="B144" s="1135" t="s">
        <v>3025</v>
      </c>
      <c r="C144" s="944" t="s">
        <v>3048</v>
      </c>
      <c r="D144" s="943" t="s">
        <v>916</v>
      </c>
      <c r="E144" s="715"/>
      <c r="F144" s="33"/>
      <c r="G144" s="33"/>
      <c r="H144" s="33"/>
    </row>
    <row r="145" spans="1:8" ht="33.75" x14ac:dyDescent="0.2">
      <c r="A145" s="1135" t="s">
        <v>3026</v>
      </c>
      <c r="B145" s="1135" t="s">
        <v>3027</v>
      </c>
      <c r="C145" s="944" t="s">
        <v>3048</v>
      </c>
      <c r="D145" s="943" t="s">
        <v>1055</v>
      </c>
      <c r="E145" s="715"/>
      <c r="F145" s="33"/>
      <c r="G145" s="33"/>
      <c r="H145" s="33"/>
    </row>
    <row r="146" spans="1:8" ht="33.75" x14ac:dyDescent="0.2">
      <c r="A146" s="1135" t="s">
        <v>3053</v>
      </c>
      <c r="B146" s="1135" t="s">
        <v>3028</v>
      </c>
      <c r="C146" s="944" t="s">
        <v>3048</v>
      </c>
      <c r="D146" s="854" t="s">
        <v>1009</v>
      </c>
      <c r="E146" s="715"/>
      <c r="F146" s="33"/>
      <c r="G146" s="33"/>
      <c r="H146" s="33"/>
    </row>
    <row r="147" spans="1:8" ht="22.5" x14ac:dyDescent="0.2">
      <c r="A147" s="1135" t="s">
        <v>3055</v>
      </c>
      <c r="B147" s="1135" t="s">
        <v>3029</v>
      </c>
      <c r="C147" s="944" t="s">
        <v>3048</v>
      </c>
      <c r="D147" s="943" t="s">
        <v>916</v>
      </c>
      <c r="E147" s="715"/>
      <c r="F147" s="33"/>
      <c r="G147" s="33"/>
      <c r="H147" s="33"/>
    </row>
    <row r="148" spans="1:8" ht="33.75" x14ac:dyDescent="0.2">
      <c r="A148" s="1135" t="s">
        <v>3054</v>
      </c>
      <c r="B148" s="1135" t="s">
        <v>3030</v>
      </c>
      <c r="C148" s="944" t="s">
        <v>3048</v>
      </c>
      <c r="D148" s="943" t="s">
        <v>916</v>
      </c>
      <c r="E148" s="715"/>
      <c r="F148" s="33"/>
      <c r="G148" s="33"/>
      <c r="H148" s="33"/>
    </row>
    <row r="149" spans="1:8" ht="33.75" x14ac:dyDescent="0.2">
      <c r="A149" s="1135" t="s">
        <v>3056</v>
      </c>
      <c r="B149" s="1135" t="s">
        <v>3031</v>
      </c>
      <c r="C149" s="944" t="s">
        <v>3048</v>
      </c>
      <c r="D149" s="943" t="s">
        <v>916</v>
      </c>
      <c r="E149" s="715"/>
      <c r="F149" s="33"/>
      <c r="G149" s="33"/>
      <c r="H149" s="33"/>
    </row>
    <row r="150" spans="1:8" ht="22.5" x14ac:dyDescent="0.2">
      <c r="A150" s="1135" t="s">
        <v>3057</v>
      </c>
      <c r="B150" s="1135" t="s">
        <v>3032</v>
      </c>
      <c r="C150" s="944" t="s">
        <v>3048</v>
      </c>
      <c r="D150" s="943" t="s">
        <v>916</v>
      </c>
      <c r="E150" s="715"/>
      <c r="F150" s="33"/>
      <c r="G150" s="33"/>
      <c r="H150" s="33"/>
    </row>
    <row r="151" spans="1:8" ht="33.75" x14ac:dyDescent="0.2">
      <c r="A151" s="1135" t="s">
        <v>3033</v>
      </c>
      <c r="B151" s="1135" t="s">
        <v>3034</v>
      </c>
      <c r="C151" s="944" t="s">
        <v>3048</v>
      </c>
      <c r="D151" s="654" t="s">
        <v>917</v>
      </c>
      <c r="E151" s="715"/>
      <c r="F151" s="33"/>
      <c r="G151" s="33"/>
      <c r="H151" s="33"/>
    </row>
    <row r="152" spans="1:8" ht="22.5" x14ac:dyDescent="0.2">
      <c r="A152" s="1135" t="s">
        <v>3035</v>
      </c>
      <c r="B152" s="1135" t="s">
        <v>3036</v>
      </c>
      <c r="C152" s="944" t="s">
        <v>3048</v>
      </c>
      <c r="D152" s="654" t="s">
        <v>917</v>
      </c>
      <c r="E152" s="715"/>
      <c r="F152" s="33"/>
      <c r="G152" s="33"/>
      <c r="H152" s="33"/>
    </row>
    <row r="153" spans="1:8" ht="33.75" x14ac:dyDescent="0.2">
      <c r="A153" s="1135" t="s">
        <v>3037</v>
      </c>
      <c r="B153" s="1135" t="s">
        <v>3038</v>
      </c>
      <c r="C153" s="944" t="s">
        <v>3048</v>
      </c>
      <c r="D153" s="943" t="s">
        <v>853</v>
      </c>
      <c r="E153" s="715"/>
      <c r="F153" s="33"/>
      <c r="G153" s="33"/>
      <c r="H153" s="33"/>
    </row>
    <row r="154" spans="1:8" ht="33.75" x14ac:dyDescent="0.2">
      <c r="A154" s="1135" t="s">
        <v>3039</v>
      </c>
      <c r="B154" s="1135" t="s">
        <v>3040</v>
      </c>
      <c r="C154" s="944" t="s">
        <v>3048</v>
      </c>
      <c r="D154" s="943" t="s">
        <v>853</v>
      </c>
      <c r="E154" s="715"/>
      <c r="F154" s="33"/>
      <c r="G154" s="33"/>
      <c r="H154" s="33"/>
    </row>
    <row r="155" spans="1:8" ht="33.75" x14ac:dyDescent="0.2">
      <c r="A155" s="1135" t="s">
        <v>3058</v>
      </c>
      <c r="B155" s="1135" t="s">
        <v>3041</v>
      </c>
      <c r="C155" s="944" t="s">
        <v>3048</v>
      </c>
      <c r="D155" s="654" t="s">
        <v>917</v>
      </c>
      <c r="E155" s="715"/>
      <c r="F155" s="33"/>
      <c r="G155" s="33"/>
      <c r="H155" s="33"/>
    </row>
    <row r="156" spans="1:8" ht="33.75" x14ac:dyDescent="0.2">
      <c r="A156" s="1135" t="s">
        <v>3059</v>
      </c>
      <c r="B156" s="1135" t="s">
        <v>3042</v>
      </c>
      <c r="C156" s="944" t="s">
        <v>3048</v>
      </c>
      <c r="D156" s="943" t="s">
        <v>3003</v>
      </c>
      <c r="E156" s="715"/>
      <c r="F156" s="33"/>
      <c r="G156" s="33"/>
      <c r="H156" s="33"/>
    </row>
    <row r="157" spans="1:8" ht="33.75" x14ac:dyDescent="0.2">
      <c r="A157" s="1135" t="s">
        <v>3060</v>
      </c>
      <c r="B157" s="1135" t="s">
        <v>3043</v>
      </c>
      <c r="C157" s="944" t="s">
        <v>3048</v>
      </c>
      <c r="D157" s="943" t="s">
        <v>916</v>
      </c>
      <c r="E157" s="715"/>
      <c r="F157" s="33"/>
      <c r="G157" s="33"/>
      <c r="H157" s="33"/>
    </row>
    <row r="158" spans="1:8" ht="22.5" x14ac:dyDescent="0.2">
      <c r="A158" s="1135" t="s">
        <v>3061</v>
      </c>
      <c r="B158" s="1135" t="s">
        <v>3044</v>
      </c>
      <c r="C158" s="944" t="s">
        <v>3048</v>
      </c>
      <c r="D158" s="943" t="s">
        <v>916</v>
      </c>
      <c r="E158" s="715"/>
      <c r="F158" s="33"/>
      <c r="G158" s="33"/>
      <c r="H158" s="33"/>
    </row>
    <row r="159" spans="1:8" ht="22.5" x14ac:dyDescent="0.2">
      <c r="A159" s="1135" t="s">
        <v>3063</v>
      </c>
      <c r="B159" s="1135" t="s">
        <v>3045</v>
      </c>
      <c r="C159" s="944" t="s">
        <v>3048</v>
      </c>
      <c r="D159" s="943" t="s">
        <v>916</v>
      </c>
      <c r="E159" s="715"/>
      <c r="F159" s="33"/>
      <c r="G159" s="33"/>
      <c r="H159" s="33"/>
    </row>
    <row r="160" spans="1:8" ht="33.75" x14ac:dyDescent="0.2">
      <c r="A160" s="1135" t="s">
        <v>3062</v>
      </c>
      <c r="B160" s="1135" t="s">
        <v>3046</v>
      </c>
      <c r="C160" s="944" t="s">
        <v>3048</v>
      </c>
      <c r="D160" s="943" t="s">
        <v>916</v>
      </c>
      <c r="E160" s="715"/>
      <c r="F160" s="33"/>
      <c r="G160" s="33"/>
      <c r="H160" s="33"/>
    </row>
    <row r="161" spans="1:8" ht="33.75" x14ac:dyDescent="0.2">
      <c r="A161" s="1135" t="s">
        <v>3064</v>
      </c>
      <c r="B161" s="1135" t="s">
        <v>3047</v>
      </c>
      <c r="C161" s="944" t="s">
        <v>3048</v>
      </c>
      <c r="D161" s="943" t="s">
        <v>916</v>
      </c>
      <c r="E161" s="715"/>
      <c r="F161" s="33"/>
      <c r="G161" s="33"/>
      <c r="H161" s="33"/>
    </row>
    <row r="162" spans="1:8" ht="45" x14ac:dyDescent="0.2">
      <c r="A162" s="1135" t="s">
        <v>1940</v>
      </c>
      <c r="B162" s="1135" t="s">
        <v>1933</v>
      </c>
      <c r="C162" s="945" t="s">
        <v>711</v>
      </c>
      <c r="D162" s="854" t="s">
        <v>1009</v>
      </c>
      <c r="E162" s="715"/>
      <c r="F162" s="33"/>
      <c r="G162" s="33"/>
      <c r="H162" s="33"/>
    </row>
    <row r="163" spans="1:8" ht="22.5" x14ac:dyDescent="0.2">
      <c r="A163" s="1135" t="s">
        <v>3074</v>
      </c>
      <c r="B163" s="1135" t="s">
        <v>3065</v>
      </c>
      <c r="C163" s="945" t="s">
        <v>711</v>
      </c>
      <c r="D163" s="854" t="s">
        <v>1009</v>
      </c>
      <c r="E163" s="715"/>
      <c r="F163" s="33"/>
      <c r="G163" s="33"/>
      <c r="H163" s="33"/>
    </row>
    <row r="164" spans="1:8" ht="22.5" x14ac:dyDescent="0.2">
      <c r="A164" s="1135" t="s">
        <v>3075</v>
      </c>
      <c r="B164" s="1135" t="s">
        <v>1938</v>
      </c>
      <c r="C164" s="945" t="s">
        <v>711</v>
      </c>
      <c r="D164" s="943" t="s">
        <v>916</v>
      </c>
      <c r="E164" s="715"/>
      <c r="F164" s="33"/>
      <c r="G164" s="33"/>
      <c r="H164" s="33"/>
    </row>
    <row r="165" spans="1:8" ht="22.5" x14ac:dyDescent="0.2">
      <c r="A165" s="1135" t="s">
        <v>3076</v>
      </c>
      <c r="B165" s="1135" t="s">
        <v>3066</v>
      </c>
      <c r="C165" s="945" t="s">
        <v>711</v>
      </c>
      <c r="D165" s="943" t="s">
        <v>916</v>
      </c>
      <c r="E165" s="715"/>
      <c r="F165" s="33"/>
      <c r="G165" s="33"/>
      <c r="H165" s="33"/>
    </row>
    <row r="166" spans="1:8" ht="56.25" x14ac:dyDescent="0.2">
      <c r="A166" s="1135" t="s">
        <v>3077</v>
      </c>
      <c r="B166" s="1135" t="s">
        <v>3067</v>
      </c>
      <c r="C166" s="945" t="s">
        <v>711</v>
      </c>
      <c r="D166" s="943" t="s">
        <v>916</v>
      </c>
      <c r="E166" s="715"/>
      <c r="F166" s="33"/>
      <c r="G166" s="33"/>
      <c r="H166" s="33"/>
    </row>
    <row r="167" spans="1:8" ht="22.5" x14ac:dyDescent="0.2">
      <c r="A167" s="1135" t="s">
        <v>3078</v>
      </c>
      <c r="B167" s="1135" t="s">
        <v>3068</v>
      </c>
      <c r="C167" s="945" t="s">
        <v>711</v>
      </c>
      <c r="D167" s="943" t="s">
        <v>916</v>
      </c>
      <c r="E167" s="715"/>
      <c r="F167" s="33"/>
      <c r="G167" s="33"/>
      <c r="H167" s="33"/>
    </row>
    <row r="168" spans="1:8" ht="22.5" x14ac:dyDescent="0.2">
      <c r="A168" s="1135" t="s">
        <v>3079</v>
      </c>
      <c r="B168" s="1135" t="s">
        <v>3069</v>
      </c>
      <c r="C168" s="945" t="s">
        <v>711</v>
      </c>
      <c r="D168" s="943" t="s">
        <v>916</v>
      </c>
      <c r="E168" s="715"/>
      <c r="F168" s="33"/>
      <c r="G168" s="33"/>
      <c r="H168" s="33"/>
    </row>
    <row r="169" spans="1:8" ht="22.5" x14ac:dyDescent="0.2">
      <c r="A169" s="1135" t="s">
        <v>3080</v>
      </c>
      <c r="B169" s="1135" t="s">
        <v>1936</v>
      </c>
      <c r="C169" s="945" t="s">
        <v>711</v>
      </c>
      <c r="D169" s="943" t="s">
        <v>916</v>
      </c>
      <c r="E169" s="715"/>
      <c r="F169" s="33"/>
      <c r="G169" s="33"/>
      <c r="H169" s="33"/>
    </row>
    <row r="170" spans="1:8" ht="22.5" x14ac:dyDescent="0.2">
      <c r="A170" s="1135" t="s">
        <v>3081</v>
      </c>
      <c r="B170" s="1135" t="s">
        <v>3070</v>
      </c>
      <c r="C170" s="945" t="s">
        <v>711</v>
      </c>
      <c r="D170" s="943" t="s">
        <v>916</v>
      </c>
      <c r="E170" s="715"/>
      <c r="F170" s="33"/>
      <c r="G170" s="33"/>
      <c r="H170" s="33"/>
    </row>
    <row r="171" spans="1:8" ht="22.5" x14ac:dyDescent="0.2">
      <c r="A171" s="1135" t="s">
        <v>3083</v>
      </c>
      <c r="B171" s="1135" t="s">
        <v>3071</v>
      </c>
      <c r="C171" s="945" t="s">
        <v>711</v>
      </c>
      <c r="D171" s="943" t="s">
        <v>853</v>
      </c>
      <c r="E171" s="715"/>
      <c r="F171" s="33"/>
      <c r="G171" s="33"/>
      <c r="H171" s="33"/>
    </row>
    <row r="172" spans="1:8" ht="22.5" x14ac:dyDescent="0.2">
      <c r="A172" s="1135" t="s">
        <v>3082</v>
      </c>
      <c r="B172" s="1135" t="s">
        <v>1937</v>
      </c>
      <c r="C172" s="945" t="s">
        <v>711</v>
      </c>
      <c r="D172" s="943" t="s">
        <v>916</v>
      </c>
      <c r="E172" s="715"/>
      <c r="F172" s="33"/>
      <c r="G172" s="33"/>
      <c r="H172" s="33"/>
    </row>
    <row r="173" spans="1:8" ht="33.75" x14ac:dyDescent="0.2">
      <c r="A173" s="1135" t="s">
        <v>3084</v>
      </c>
      <c r="B173" s="1135" t="s">
        <v>1939</v>
      </c>
      <c r="C173" s="945" t="s">
        <v>711</v>
      </c>
      <c r="D173" s="943" t="s">
        <v>3003</v>
      </c>
      <c r="E173" s="715"/>
      <c r="F173" s="33"/>
      <c r="G173" s="33"/>
      <c r="H173" s="33"/>
    </row>
    <row r="174" spans="1:8" ht="22.5" x14ac:dyDescent="0.2">
      <c r="A174" s="1135" t="s">
        <v>1942</v>
      </c>
      <c r="B174" s="1135" t="s">
        <v>3072</v>
      </c>
      <c r="C174" s="945" t="s">
        <v>711</v>
      </c>
      <c r="D174" s="654" t="s">
        <v>917</v>
      </c>
      <c r="E174" s="715"/>
      <c r="F174" s="33"/>
      <c r="G174" s="33"/>
      <c r="H174" s="33"/>
    </row>
    <row r="175" spans="1:8" ht="22.5" x14ac:dyDescent="0.2">
      <c r="A175" s="1135" t="s">
        <v>3085</v>
      </c>
      <c r="B175" s="1135" t="s">
        <v>3073</v>
      </c>
      <c r="C175" s="945" t="s">
        <v>711</v>
      </c>
      <c r="D175" s="943" t="s">
        <v>853</v>
      </c>
      <c r="E175" s="715"/>
      <c r="F175" s="33"/>
      <c r="G175" s="33"/>
      <c r="H175" s="33"/>
    </row>
    <row r="176" spans="1:8" ht="22.5" x14ac:dyDescent="0.2">
      <c r="A176" s="1135" t="s">
        <v>3086</v>
      </c>
      <c r="B176" s="1135" t="s">
        <v>1934</v>
      </c>
      <c r="C176" s="945" t="s">
        <v>711</v>
      </c>
      <c r="D176" s="943" t="s">
        <v>916</v>
      </c>
      <c r="E176" s="715"/>
      <c r="F176" s="33"/>
      <c r="G176" s="33"/>
      <c r="H176" s="33"/>
    </row>
    <row r="177" spans="1:8" ht="45" x14ac:dyDescent="0.2">
      <c r="A177" s="1135" t="s">
        <v>1941</v>
      </c>
      <c r="B177" s="1135" t="s">
        <v>1935</v>
      </c>
      <c r="C177" s="945" t="s">
        <v>711</v>
      </c>
      <c r="D177" s="654" t="s">
        <v>917</v>
      </c>
      <c r="E177" s="715"/>
      <c r="F177" s="33"/>
      <c r="G177" s="33"/>
      <c r="H177" s="33"/>
    </row>
    <row r="178" spans="1:8" ht="22.5" x14ac:dyDescent="0.2">
      <c r="A178" s="1135" t="s">
        <v>3092</v>
      </c>
      <c r="B178" s="1135" t="s">
        <v>3087</v>
      </c>
      <c r="C178" s="945" t="s">
        <v>722</v>
      </c>
      <c r="D178" s="654" t="s">
        <v>917</v>
      </c>
      <c r="E178" s="715"/>
      <c r="F178" s="33"/>
      <c r="G178" s="33"/>
      <c r="H178" s="33"/>
    </row>
    <row r="179" spans="1:8" ht="33.75" x14ac:dyDescent="0.2">
      <c r="A179" s="1135" t="s">
        <v>3093</v>
      </c>
      <c r="B179" s="1135" t="s">
        <v>3088</v>
      </c>
      <c r="C179" s="945" t="s">
        <v>3091</v>
      </c>
      <c r="D179" s="943" t="s">
        <v>916</v>
      </c>
      <c r="E179" s="715"/>
      <c r="F179" s="33"/>
      <c r="G179" s="33"/>
      <c r="H179" s="33"/>
    </row>
    <row r="180" spans="1:8" ht="22.5" x14ac:dyDescent="0.2">
      <c r="A180" s="1135" t="s">
        <v>3094</v>
      </c>
      <c r="B180" s="1135" t="s">
        <v>3089</v>
      </c>
      <c r="C180" s="945" t="s">
        <v>3091</v>
      </c>
      <c r="D180" s="654" t="s">
        <v>917</v>
      </c>
      <c r="E180" s="715"/>
      <c r="F180" s="33"/>
      <c r="G180" s="33"/>
      <c r="H180" s="33"/>
    </row>
    <row r="181" spans="1:8" ht="22.5" x14ac:dyDescent="0.2">
      <c r="A181" s="1135" t="s">
        <v>3095</v>
      </c>
      <c r="B181" s="1135" t="s">
        <v>3090</v>
      </c>
      <c r="C181" s="945" t="s">
        <v>3091</v>
      </c>
      <c r="D181" s="654" t="s">
        <v>917</v>
      </c>
      <c r="E181" s="715"/>
      <c r="F181" s="33"/>
      <c r="G181" s="33"/>
      <c r="H181" s="33"/>
    </row>
    <row r="182" spans="1:8" ht="22.5" x14ac:dyDescent="0.2">
      <c r="A182" s="1136" t="s">
        <v>3103</v>
      </c>
      <c r="B182" s="1136" t="s">
        <v>3096</v>
      </c>
      <c r="C182" s="945" t="s">
        <v>733</v>
      </c>
      <c r="D182" s="1039" t="s">
        <v>917</v>
      </c>
      <c r="E182" s="715"/>
      <c r="F182" s="33"/>
      <c r="G182" s="33"/>
      <c r="H182" s="33"/>
    </row>
    <row r="183" spans="1:8" ht="22.5" x14ac:dyDescent="0.2">
      <c r="A183" s="1136" t="s">
        <v>3104</v>
      </c>
      <c r="B183" s="1136" t="s">
        <v>3097</v>
      </c>
      <c r="C183" s="945" t="s">
        <v>733</v>
      </c>
      <c r="D183" s="1039" t="s">
        <v>917</v>
      </c>
      <c r="E183" s="715"/>
      <c r="F183" s="33"/>
      <c r="G183" s="33"/>
      <c r="H183" s="33"/>
    </row>
    <row r="184" spans="1:8" ht="22.5" x14ac:dyDescent="0.2">
      <c r="A184" s="1136" t="s">
        <v>3105</v>
      </c>
      <c r="B184" s="1136" t="s">
        <v>3098</v>
      </c>
      <c r="C184" s="945" t="s">
        <v>733</v>
      </c>
      <c r="D184" s="1039" t="s">
        <v>917</v>
      </c>
      <c r="E184" s="715"/>
      <c r="F184" s="33"/>
      <c r="G184" s="33"/>
      <c r="H184" s="33"/>
    </row>
    <row r="185" spans="1:8" ht="33.75" x14ac:dyDescent="0.2">
      <c r="A185" s="1136" t="s">
        <v>3107</v>
      </c>
      <c r="B185" s="1136" t="s">
        <v>3099</v>
      </c>
      <c r="C185" s="945" t="s">
        <v>733</v>
      </c>
      <c r="D185" s="1039" t="s">
        <v>853</v>
      </c>
      <c r="E185" s="715"/>
      <c r="F185" s="33"/>
      <c r="G185" s="33"/>
      <c r="H185" s="33"/>
    </row>
    <row r="186" spans="1:8" ht="57" customHeight="1" x14ac:dyDescent="0.2">
      <c r="A186" s="1136" t="s">
        <v>3106</v>
      </c>
      <c r="B186" s="1136" t="s">
        <v>3100</v>
      </c>
      <c r="C186" s="945" t="s">
        <v>733</v>
      </c>
      <c r="D186" s="1039" t="s">
        <v>853</v>
      </c>
      <c r="E186" s="715"/>
      <c r="F186" s="33"/>
      <c r="G186" s="33"/>
      <c r="H186" s="33"/>
    </row>
    <row r="187" spans="1:8" ht="22.5" x14ac:dyDescent="0.2">
      <c r="A187" s="1136" t="s">
        <v>3108</v>
      </c>
      <c r="B187" s="1136" t="s">
        <v>3101</v>
      </c>
      <c r="C187" s="945" t="s">
        <v>733</v>
      </c>
      <c r="D187" s="1039" t="s">
        <v>916</v>
      </c>
      <c r="E187" s="715"/>
      <c r="F187" s="33"/>
      <c r="G187" s="33"/>
      <c r="H187" s="33"/>
    </row>
    <row r="188" spans="1:8" ht="22.5" x14ac:dyDescent="0.2">
      <c r="A188" s="1135" t="s">
        <v>3109</v>
      </c>
      <c r="B188" s="1135" t="s">
        <v>3102</v>
      </c>
      <c r="C188" s="945" t="s">
        <v>735</v>
      </c>
      <c r="D188" s="1039" t="s">
        <v>916</v>
      </c>
      <c r="E188" s="715"/>
      <c r="F188" s="33"/>
      <c r="G188" s="33"/>
      <c r="H188" s="33"/>
    </row>
    <row r="189" spans="1:8" ht="33.75" x14ac:dyDescent="0.2">
      <c r="A189" s="1135" t="s">
        <v>3116</v>
      </c>
      <c r="B189" s="1135" t="s">
        <v>3110</v>
      </c>
      <c r="C189" s="945" t="s">
        <v>3122</v>
      </c>
      <c r="D189" s="943" t="s">
        <v>3003</v>
      </c>
      <c r="E189" s="715"/>
      <c r="F189" s="33"/>
      <c r="G189" s="33"/>
      <c r="H189" s="33"/>
    </row>
    <row r="190" spans="1:8" ht="33.75" x14ac:dyDescent="0.2">
      <c r="A190" s="1135" t="s">
        <v>3117</v>
      </c>
      <c r="B190" s="1135" t="s">
        <v>3111</v>
      </c>
      <c r="C190" s="945" t="s">
        <v>3122</v>
      </c>
      <c r="D190" s="943" t="s">
        <v>3003</v>
      </c>
      <c r="E190" s="715"/>
      <c r="F190" s="33"/>
      <c r="G190" s="33"/>
      <c r="H190" s="33"/>
    </row>
    <row r="191" spans="1:8" ht="33.75" x14ac:dyDescent="0.2">
      <c r="A191" s="1135" t="s">
        <v>3118</v>
      </c>
      <c r="B191" s="1135" t="s">
        <v>3112</v>
      </c>
      <c r="C191" s="945" t="s">
        <v>3122</v>
      </c>
      <c r="D191" s="943" t="s">
        <v>3003</v>
      </c>
      <c r="E191" s="715"/>
      <c r="F191" s="33"/>
      <c r="G191" s="33"/>
      <c r="H191" s="33"/>
    </row>
    <row r="192" spans="1:8" ht="33.75" x14ac:dyDescent="0.2">
      <c r="A192" s="1135" t="s">
        <v>3119</v>
      </c>
      <c r="B192" s="1135" t="s">
        <v>3113</v>
      </c>
      <c r="C192" s="945" t="s">
        <v>3122</v>
      </c>
      <c r="D192" s="943" t="s">
        <v>3003</v>
      </c>
      <c r="E192" s="715"/>
      <c r="F192" s="33"/>
      <c r="G192" s="33"/>
      <c r="H192" s="33"/>
    </row>
    <row r="193" spans="1:8" ht="22.5" x14ac:dyDescent="0.2">
      <c r="A193" s="1135" t="s">
        <v>3120</v>
      </c>
      <c r="B193" s="1135" t="s">
        <v>3114</v>
      </c>
      <c r="C193" s="945" t="s">
        <v>3122</v>
      </c>
      <c r="D193" s="654" t="s">
        <v>917</v>
      </c>
      <c r="E193" s="715"/>
      <c r="F193" s="33"/>
      <c r="G193" s="33"/>
      <c r="H193" s="33"/>
    </row>
    <row r="194" spans="1:8" ht="22.5" x14ac:dyDescent="0.2">
      <c r="A194" s="1135" t="s">
        <v>3121</v>
      </c>
      <c r="B194" s="1135" t="s">
        <v>3115</v>
      </c>
      <c r="C194" s="945" t="s">
        <v>3122</v>
      </c>
      <c r="D194" s="654" t="s">
        <v>917</v>
      </c>
      <c r="E194" s="715"/>
      <c r="F194" s="33"/>
      <c r="G194" s="33"/>
      <c r="H194" s="33"/>
    </row>
    <row r="195" spans="1:8" ht="22.5" x14ac:dyDescent="0.2">
      <c r="A195" s="1135" t="s">
        <v>3135</v>
      </c>
      <c r="B195" s="1135" t="s">
        <v>3123</v>
      </c>
      <c r="C195" s="945" t="s">
        <v>1216</v>
      </c>
      <c r="D195" s="654" t="s">
        <v>917</v>
      </c>
      <c r="E195" s="715"/>
      <c r="F195" s="33"/>
      <c r="G195" s="33"/>
      <c r="H195" s="33"/>
    </row>
    <row r="196" spans="1:8" ht="33.75" x14ac:dyDescent="0.2">
      <c r="A196" s="1135" t="s">
        <v>3136</v>
      </c>
      <c r="B196" s="1135" t="s">
        <v>3124</v>
      </c>
      <c r="C196" s="945" t="s">
        <v>1216</v>
      </c>
      <c r="D196" s="943" t="s">
        <v>3003</v>
      </c>
      <c r="E196" s="715"/>
      <c r="F196" s="33"/>
      <c r="G196" s="33"/>
      <c r="H196" s="33"/>
    </row>
    <row r="197" spans="1:8" ht="45" x14ac:dyDescent="0.2">
      <c r="A197" s="1135" t="s">
        <v>3137</v>
      </c>
      <c r="B197" s="1135" t="s">
        <v>3125</v>
      </c>
      <c r="C197" s="945" t="s">
        <v>1216</v>
      </c>
      <c r="D197" s="654" t="s">
        <v>917</v>
      </c>
      <c r="E197" s="715"/>
      <c r="F197" s="33"/>
      <c r="G197" s="33"/>
      <c r="H197" s="33"/>
    </row>
    <row r="198" spans="1:8" ht="45" x14ac:dyDescent="0.2">
      <c r="A198" s="1135" t="s">
        <v>3138</v>
      </c>
      <c r="B198" s="1135" t="s">
        <v>3126</v>
      </c>
      <c r="C198" s="945" t="s">
        <v>1216</v>
      </c>
      <c r="D198" s="943" t="s">
        <v>3003</v>
      </c>
      <c r="E198" s="715"/>
      <c r="F198" s="33"/>
      <c r="G198" s="33"/>
      <c r="H198" s="33"/>
    </row>
    <row r="199" spans="1:8" ht="45" x14ac:dyDescent="0.2">
      <c r="A199" s="1135" t="s">
        <v>3139</v>
      </c>
      <c r="B199" s="1135" t="s">
        <v>3127</v>
      </c>
      <c r="C199" s="945" t="s">
        <v>1216</v>
      </c>
      <c r="D199" s="943" t="s">
        <v>3003</v>
      </c>
      <c r="E199" s="715"/>
      <c r="F199" s="33"/>
      <c r="G199" s="33"/>
      <c r="H199" s="33"/>
    </row>
    <row r="200" spans="1:8" ht="45" x14ac:dyDescent="0.2">
      <c r="A200" s="1135" t="s">
        <v>3140</v>
      </c>
      <c r="B200" s="1135" t="s">
        <v>3128</v>
      </c>
      <c r="C200" s="945" t="s">
        <v>1216</v>
      </c>
      <c r="D200" s="1039" t="s">
        <v>853</v>
      </c>
      <c r="E200" s="715"/>
      <c r="F200" s="33"/>
      <c r="G200" s="33"/>
      <c r="H200" s="33"/>
    </row>
    <row r="201" spans="1:8" ht="33.75" x14ac:dyDescent="0.2">
      <c r="A201" s="1135" t="s">
        <v>3141</v>
      </c>
      <c r="B201" s="1135" t="s">
        <v>3129</v>
      </c>
      <c r="C201" s="945" t="s">
        <v>1216</v>
      </c>
      <c r="D201" s="1039" t="s">
        <v>916</v>
      </c>
      <c r="E201" s="715"/>
      <c r="F201" s="33"/>
      <c r="G201" s="33"/>
      <c r="H201" s="33"/>
    </row>
    <row r="202" spans="1:8" ht="22.5" x14ac:dyDescent="0.2">
      <c r="A202" s="1135" t="s">
        <v>3142</v>
      </c>
      <c r="B202" s="1135" t="s">
        <v>3130</v>
      </c>
      <c r="C202" s="945" t="s">
        <v>1216</v>
      </c>
      <c r="D202" s="654" t="s">
        <v>917</v>
      </c>
      <c r="E202" s="715"/>
      <c r="F202" s="33"/>
      <c r="G202" s="33"/>
      <c r="H202" s="33"/>
    </row>
    <row r="203" spans="1:8" ht="33.75" x14ac:dyDescent="0.2">
      <c r="A203" s="1135" t="s">
        <v>3143</v>
      </c>
      <c r="B203" s="1135" t="s">
        <v>3131</v>
      </c>
      <c r="C203" s="945" t="s">
        <v>739</v>
      </c>
      <c r="D203" s="943" t="s">
        <v>3134</v>
      </c>
      <c r="E203" s="715"/>
      <c r="F203" s="33"/>
      <c r="G203" s="33"/>
      <c r="H203" s="33"/>
    </row>
    <row r="204" spans="1:8" ht="33.75" x14ac:dyDescent="0.2">
      <c r="A204" s="1135" t="s">
        <v>3144</v>
      </c>
      <c r="B204" s="1135" t="s">
        <v>3132</v>
      </c>
      <c r="C204" s="945" t="s">
        <v>739</v>
      </c>
      <c r="D204" s="943" t="s">
        <v>3134</v>
      </c>
      <c r="E204" s="715"/>
      <c r="F204" s="33"/>
      <c r="G204" s="33"/>
      <c r="H204" s="33"/>
    </row>
    <row r="205" spans="1:8" ht="33.75" x14ac:dyDescent="0.2">
      <c r="A205" s="1135" t="s">
        <v>3145</v>
      </c>
      <c r="B205" s="1135" t="s">
        <v>3133</v>
      </c>
      <c r="C205" s="945" t="s">
        <v>739</v>
      </c>
      <c r="D205" s="943" t="s">
        <v>3134</v>
      </c>
      <c r="E205" s="715"/>
      <c r="F205" s="33"/>
      <c r="G205" s="33"/>
      <c r="H205" s="33"/>
    </row>
    <row r="206" spans="1:8" ht="33.75" x14ac:dyDescent="0.2">
      <c r="A206" s="1135" t="s">
        <v>3169</v>
      </c>
      <c r="B206" s="1135" t="s">
        <v>1523</v>
      </c>
      <c r="C206" s="945" t="s">
        <v>742</v>
      </c>
      <c r="D206" s="943" t="s">
        <v>853</v>
      </c>
      <c r="E206" s="715"/>
      <c r="F206" s="33"/>
      <c r="G206" s="33"/>
      <c r="H206" s="33"/>
    </row>
    <row r="207" spans="1:8" ht="22.5" x14ac:dyDescent="0.2">
      <c r="A207" s="1135" t="s">
        <v>3170</v>
      </c>
      <c r="B207" s="1135" t="s">
        <v>1927</v>
      </c>
      <c r="C207" s="945" t="s">
        <v>742</v>
      </c>
      <c r="D207" s="854" t="s">
        <v>1009</v>
      </c>
      <c r="E207" s="715"/>
      <c r="F207" s="33"/>
      <c r="G207" s="33"/>
      <c r="H207" s="33"/>
    </row>
    <row r="208" spans="1:8" ht="22.5" x14ac:dyDescent="0.2">
      <c r="A208" s="1135" t="s">
        <v>3171</v>
      </c>
      <c r="B208" s="1135" t="s">
        <v>3146</v>
      </c>
      <c r="C208" s="945" t="s">
        <v>742</v>
      </c>
      <c r="D208" s="854" t="s">
        <v>1009</v>
      </c>
      <c r="E208" s="715"/>
      <c r="F208" s="33"/>
      <c r="G208" s="33"/>
      <c r="H208" s="33"/>
    </row>
    <row r="209" spans="1:8" ht="22.5" x14ac:dyDescent="0.2">
      <c r="A209" s="1135" t="s">
        <v>3172</v>
      </c>
      <c r="B209" s="1135" t="s">
        <v>1926</v>
      </c>
      <c r="C209" s="945" t="s">
        <v>742</v>
      </c>
      <c r="D209" s="854" t="s">
        <v>1009</v>
      </c>
      <c r="E209" s="715"/>
      <c r="F209" s="33"/>
      <c r="G209" s="33"/>
      <c r="H209" s="33"/>
    </row>
    <row r="210" spans="1:8" ht="22.5" x14ac:dyDescent="0.2">
      <c r="A210" s="1135" t="s">
        <v>3173</v>
      </c>
      <c r="B210" s="1135" t="s">
        <v>1924</v>
      </c>
      <c r="C210" s="945" t="s">
        <v>742</v>
      </c>
      <c r="D210" s="854" t="s">
        <v>1009</v>
      </c>
      <c r="E210" s="715"/>
      <c r="F210" s="33"/>
      <c r="G210" s="33"/>
      <c r="H210" s="33"/>
    </row>
    <row r="211" spans="1:8" ht="22.5" x14ac:dyDescent="0.2">
      <c r="A211" s="1135" t="s">
        <v>3174</v>
      </c>
      <c r="B211" s="1135" t="s">
        <v>3147</v>
      </c>
      <c r="C211" s="945" t="s">
        <v>742</v>
      </c>
      <c r="D211" s="854" t="s">
        <v>1009</v>
      </c>
      <c r="E211" s="715"/>
      <c r="F211" s="33"/>
      <c r="G211" s="33"/>
      <c r="H211" s="33"/>
    </row>
    <row r="212" spans="1:8" ht="22.5" x14ac:dyDescent="0.2">
      <c r="A212" s="1135" t="s">
        <v>3175</v>
      </c>
      <c r="B212" s="1135" t="s">
        <v>1925</v>
      </c>
      <c r="C212" s="945" t="s">
        <v>742</v>
      </c>
      <c r="D212" s="854" t="s">
        <v>1009</v>
      </c>
      <c r="E212" s="715"/>
      <c r="F212" s="33"/>
      <c r="G212" s="33"/>
      <c r="H212" s="33"/>
    </row>
    <row r="213" spans="1:8" ht="22.5" x14ac:dyDescent="0.2">
      <c r="A213" s="1135" t="s">
        <v>3176</v>
      </c>
      <c r="B213" s="1135" t="s">
        <v>1928</v>
      </c>
      <c r="C213" s="945" t="s">
        <v>742</v>
      </c>
      <c r="D213" s="854" t="s">
        <v>1009</v>
      </c>
      <c r="E213" s="715"/>
      <c r="F213" s="33"/>
      <c r="G213" s="33"/>
      <c r="H213" s="33"/>
    </row>
    <row r="214" spans="1:8" ht="22.5" x14ac:dyDescent="0.2">
      <c r="A214" s="1135" t="s">
        <v>3177</v>
      </c>
      <c r="B214" s="1135" t="s">
        <v>3148</v>
      </c>
      <c r="C214" s="945" t="s">
        <v>742</v>
      </c>
      <c r="D214" s="1039" t="s">
        <v>916</v>
      </c>
      <c r="E214" s="715"/>
      <c r="F214" s="33"/>
      <c r="G214" s="33"/>
      <c r="H214" s="33"/>
    </row>
    <row r="215" spans="1:8" ht="33.75" x14ac:dyDescent="0.2">
      <c r="A215" s="1135" t="s">
        <v>3179</v>
      </c>
      <c r="B215" s="1135" t="s">
        <v>3149</v>
      </c>
      <c r="C215" s="945" t="s">
        <v>742</v>
      </c>
      <c r="D215" s="1039" t="s">
        <v>916</v>
      </c>
      <c r="E215" s="715"/>
      <c r="F215" s="33"/>
      <c r="G215" s="33"/>
      <c r="H215" s="33"/>
    </row>
    <row r="216" spans="1:8" ht="33.75" x14ac:dyDescent="0.2">
      <c r="A216" s="1135" t="s">
        <v>3178</v>
      </c>
      <c r="B216" s="1135" t="s">
        <v>3150</v>
      </c>
      <c r="C216" s="945" t="s">
        <v>742</v>
      </c>
      <c r="D216" s="1039" t="s">
        <v>916</v>
      </c>
      <c r="E216" s="715"/>
      <c r="F216" s="33"/>
      <c r="G216" s="33"/>
      <c r="H216" s="33"/>
    </row>
    <row r="217" spans="1:8" ht="33.75" x14ac:dyDescent="0.2">
      <c r="A217" s="1135" t="s">
        <v>3180</v>
      </c>
      <c r="B217" s="1135" t="s">
        <v>3151</v>
      </c>
      <c r="C217" s="945" t="s">
        <v>742</v>
      </c>
      <c r="D217" s="1039" t="s">
        <v>916</v>
      </c>
      <c r="E217" s="715"/>
      <c r="F217" s="33"/>
      <c r="G217" s="33"/>
      <c r="H217" s="33"/>
    </row>
    <row r="218" spans="1:8" ht="22.5" x14ac:dyDescent="0.2">
      <c r="A218" s="1135" t="s">
        <v>3182</v>
      </c>
      <c r="B218" s="1135" t="s">
        <v>3152</v>
      </c>
      <c r="C218" s="945" t="s">
        <v>742</v>
      </c>
      <c r="D218" s="1039" t="s">
        <v>916</v>
      </c>
      <c r="E218" s="715"/>
      <c r="F218" s="33"/>
      <c r="G218" s="33"/>
      <c r="H218" s="33"/>
    </row>
    <row r="219" spans="1:8" ht="33.75" x14ac:dyDescent="0.2">
      <c r="A219" s="1135" t="s">
        <v>3181</v>
      </c>
      <c r="B219" s="1135" t="s">
        <v>3153</v>
      </c>
      <c r="C219" s="945" t="s">
        <v>742</v>
      </c>
      <c r="D219" s="1039" t="s">
        <v>916</v>
      </c>
      <c r="E219" s="715"/>
      <c r="F219" s="33"/>
      <c r="G219" s="33"/>
      <c r="H219" s="33"/>
    </row>
    <row r="220" spans="1:8" ht="45" x14ac:dyDescent="0.2">
      <c r="A220" s="1135" t="s">
        <v>3183</v>
      </c>
      <c r="B220" s="1135" t="s">
        <v>3154</v>
      </c>
      <c r="C220" s="945" t="s">
        <v>742</v>
      </c>
      <c r="D220" s="1039" t="s">
        <v>916</v>
      </c>
      <c r="E220" s="715"/>
      <c r="F220" s="33"/>
      <c r="G220" s="33"/>
      <c r="H220" s="33"/>
    </row>
    <row r="221" spans="1:8" ht="33.75" x14ac:dyDescent="0.2">
      <c r="A221" s="1135" t="s">
        <v>3184</v>
      </c>
      <c r="B221" s="1135" t="s">
        <v>1923</v>
      </c>
      <c r="C221" s="945" t="s">
        <v>742</v>
      </c>
      <c r="D221" s="1039" t="s">
        <v>916</v>
      </c>
      <c r="E221" s="715"/>
      <c r="F221" s="33"/>
      <c r="G221" s="33"/>
      <c r="H221" s="33"/>
    </row>
    <row r="222" spans="1:8" ht="22.5" x14ac:dyDescent="0.2">
      <c r="A222" s="1135" t="s">
        <v>3185</v>
      </c>
      <c r="B222" s="1135" t="s">
        <v>3155</v>
      </c>
      <c r="C222" s="945" t="s">
        <v>744</v>
      </c>
      <c r="D222" s="854" t="s">
        <v>1009</v>
      </c>
      <c r="E222" s="715"/>
      <c r="F222" s="33"/>
      <c r="G222" s="33"/>
      <c r="H222" s="33"/>
    </row>
    <row r="223" spans="1:8" ht="56.25" x14ac:dyDescent="0.2">
      <c r="A223" s="1135" t="s">
        <v>3186</v>
      </c>
      <c r="B223" s="1135" t="s">
        <v>3156</v>
      </c>
      <c r="C223" s="945" t="s">
        <v>744</v>
      </c>
      <c r="D223" s="854" t="s">
        <v>1009</v>
      </c>
      <c r="E223" s="715"/>
      <c r="F223" s="33"/>
      <c r="G223" s="33"/>
      <c r="H223" s="33"/>
    </row>
    <row r="224" spans="1:8" ht="22.5" x14ac:dyDescent="0.2">
      <c r="A224" s="1135" t="s">
        <v>3187</v>
      </c>
      <c r="B224" s="1135" t="s">
        <v>3157</v>
      </c>
      <c r="C224" s="945" t="s">
        <v>744</v>
      </c>
      <c r="D224" s="1039" t="s">
        <v>916</v>
      </c>
      <c r="E224" s="715"/>
      <c r="F224" s="33"/>
      <c r="G224" s="33"/>
      <c r="H224" s="33"/>
    </row>
    <row r="225" spans="1:8" ht="33.75" x14ac:dyDescent="0.2">
      <c r="A225" s="1135" t="s">
        <v>3188</v>
      </c>
      <c r="B225" s="1135" t="s">
        <v>3158</v>
      </c>
      <c r="C225" s="945" t="s">
        <v>744</v>
      </c>
      <c r="D225" s="943" t="s">
        <v>3134</v>
      </c>
      <c r="E225" s="715"/>
      <c r="F225" s="33"/>
      <c r="G225" s="33"/>
      <c r="H225" s="33"/>
    </row>
    <row r="226" spans="1:8" ht="33.75" x14ac:dyDescent="0.2">
      <c r="A226" s="1135" t="s">
        <v>3189</v>
      </c>
      <c r="B226" s="1135" t="s">
        <v>3159</v>
      </c>
      <c r="C226" s="945" t="s">
        <v>744</v>
      </c>
      <c r="D226" s="943" t="s">
        <v>3134</v>
      </c>
      <c r="E226" s="715"/>
      <c r="F226" s="33"/>
      <c r="G226" s="33"/>
      <c r="H226" s="33"/>
    </row>
    <row r="227" spans="1:8" ht="33.75" x14ac:dyDescent="0.2">
      <c r="A227" s="1135" t="s">
        <v>3190</v>
      </c>
      <c r="B227" s="1135" t="s">
        <v>3160</v>
      </c>
      <c r="C227" s="945" t="s">
        <v>744</v>
      </c>
      <c r="D227" s="943" t="s">
        <v>3134</v>
      </c>
      <c r="E227" s="715"/>
      <c r="F227" s="33"/>
      <c r="G227" s="33"/>
      <c r="H227" s="33"/>
    </row>
    <row r="228" spans="1:8" ht="33.75" x14ac:dyDescent="0.2">
      <c r="A228" s="1135" t="s">
        <v>3191</v>
      </c>
      <c r="B228" s="1135" t="s">
        <v>3161</v>
      </c>
      <c r="C228" s="945" t="s">
        <v>744</v>
      </c>
      <c r="D228" s="943" t="s">
        <v>3134</v>
      </c>
      <c r="E228" s="715"/>
      <c r="F228" s="33"/>
      <c r="G228" s="33"/>
      <c r="H228" s="33"/>
    </row>
    <row r="229" spans="1:8" ht="33.75" x14ac:dyDescent="0.2">
      <c r="A229" s="1135" t="s">
        <v>3192</v>
      </c>
      <c r="B229" s="1135" t="s">
        <v>3162</v>
      </c>
      <c r="C229" s="945" t="s">
        <v>744</v>
      </c>
      <c r="D229" s="943" t="s">
        <v>3134</v>
      </c>
      <c r="E229" s="715"/>
      <c r="F229" s="33"/>
      <c r="G229" s="33"/>
      <c r="H229" s="33"/>
    </row>
    <row r="230" spans="1:8" ht="33.75" x14ac:dyDescent="0.2">
      <c r="A230" s="1135" t="s">
        <v>3193</v>
      </c>
      <c r="B230" s="1135" t="s">
        <v>3163</v>
      </c>
      <c r="C230" s="945" t="s">
        <v>744</v>
      </c>
      <c r="D230" s="943" t="s">
        <v>3134</v>
      </c>
      <c r="E230" s="715"/>
      <c r="F230" s="33"/>
      <c r="G230" s="33"/>
      <c r="H230" s="33"/>
    </row>
    <row r="231" spans="1:8" ht="33.75" x14ac:dyDescent="0.2">
      <c r="A231" s="1135" t="s">
        <v>3194</v>
      </c>
      <c r="B231" s="1135" t="s">
        <v>3164</v>
      </c>
      <c r="C231" s="945" t="s">
        <v>744</v>
      </c>
      <c r="D231" s="943" t="s">
        <v>3134</v>
      </c>
      <c r="E231" s="715"/>
      <c r="F231" s="33"/>
      <c r="G231" s="33"/>
      <c r="H231" s="33"/>
    </row>
    <row r="232" spans="1:8" ht="33.75" x14ac:dyDescent="0.2">
      <c r="A232" s="1135" t="s">
        <v>3195</v>
      </c>
      <c r="B232" s="1135" t="s">
        <v>3165</v>
      </c>
      <c r="C232" s="945" t="s">
        <v>744</v>
      </c>
      <c r="D232" s="943" t="s">
        <v>3134</v>
      </c>
      <c r="E232" s="715"/>
      <c r="F232" s="33"/>
      <c r="G232" s="33"/>
      <c r="H232" s="33"/>
    </row>
    <row r="233" spans="1:8" ht="33.75" x14ac:dyDescent="0.2">
      <c r="A233" s="1135" t="s">
        <v>2204</v>
      </c>
      <c r="B233" s="1135" t="s">
        <v>3166</v>
      </c>
      <c r="C233" s="945" t="s">
        <v>744</v>
      </c>
      <c r="D233" s="943" t="s">
        <v>3134</v>
      </c>
      <c r="E233" s="715"/>
      <c r="F233" s="33"/>
      <c r="G233" s="33"/>
      <c r="H233" s="33"/>
    </row>
    <row r="234" spans="1:8" ht="45" x14ac:dyDescent="0.2">
      <c r="A234" s="1135" t="s">
        <v>3196</v>
      </c>
      <c r="B234" s="1135" t="s">
        <v>3167</v>
      </c>
      <c r="C234" s="945" t="s">
        <v>744</v>
      </c>
      <c r="D234" s="943" t="s">
        <v>853</v>
      </c>
      <c r="E234" s="715"/>
      <c r="F234" s="33"/>
      <c r="G234" s="33"/>
      <c r="H234" s="33"/>
    </row>
    <row r="235" spans="1:8" ht="22.5" x14ac:dyDescent="0.2">
      <c r="A235" s="1135" t="s">
        <v>3197</v>
      </c>
      <c r="B235" s="1135" t="s">
        <v>3168</v>
      </c>
      <c r="C235" s="945" t="s">
        <v>744</v>
      </c>
      <c r="D235" s="1039" t="s">
        <v>916</v>
      </c>
      <c r="E235" s="715"/>
      <c r="F235" s="33"/>
      <c r="G235" s="33"/>
      <c r="H235" s="33"/>
    </row>
    <row r="236" spans="1:8" ht="22.5" x14ac:dyDescent="0.2">
      <c r="A236" s="1135" t="s">
        <v>3206</v>
      </c>
      <c r="B236" s="1135" t="s">
        <v>3198</v>
      </c>
      <c r="C236" s="945" t="s">
        <v>758</v>
      </c>
      <c r="D236" s="1039" t="s">
        <v>916</v>
      </c>
      <c r="E236" s="715"/>
      <c r="F236" s="33"/>
      <c r="G236" s="33"/>
      <c r="H236" s="33"/>
    </row>
    <row r="237" spans="1:8" ht="22.5" x14ac:dyDescent="0.2">
      <c r="A237" s="1135" t="s">
        <v>3207</v>
      </c>
      <c r="B237" s="1135" t="s">
        <v>3199</v>
      </c>
      <c r="C237" s="945" t="s">
        <v>758</v>
      </c>
      <c r="D237" s="1039" t="s">
        <v>916</v>
      </c>
      <c r="E237" s="715"/>
      <c r="F237" s="33"/>
      <c r="G237" s="33"/>
      <c r="H237" s="33"/>
    </row>
    <row r="238" spans="1:8" ht="22.5" x14ac:dyDescent="0.2">
      <c r="A238" s="1135" t="s">
        <v>3208</v>
      </c>
      <c r="B238" s="1135" t="s">
        <v>3200</v>
      </c>
      <c r="C238" s="945" t="s">
        <v>758</v>
      </c>
      <c r="D238" s="1039" t="s">
        <v>916</v>
      </c>
      <c r="E238" s="715"/>
      <c r="F238" s="33"/>
      <c r="G238" s="33"/>
      <c r="H238" s="33"/>
    </row>
    <row r="239" spans="1:8" ht="22.5" x14ac:dyDescent="0.2">
      <c r="A239" s="1135" t="s">
        <v>3210</v>
      </c>
      <c r="B239" s="1135" t="s">
        <v>3201</v>
      </c>
      <c r="C239" s="945" t="s">
        <v>758</v>
      </c>
      <c r="D239" s="943" t="s">
        <v>853</v>
      </c>
      <c r="E239" s="715"/>
      <c r="F239" s="33"/>
      <c r="G239" s="33"/>
      <c r="H239" s="33"/>
    </row>
    <row r="240" spans="1:8" ht="22.5" x14ac:dyDescent="0.2">
      <c r="A240" s="1135" t="s">
        <v>3209</v>
      </c>
      <c r="B240" s="1135" t="s">
        <v>3202</v>
      </c>
      <c r="C240" s="945" t="s">
        <v>758</v>
      </c>
      <c r="D240" s="943" t="s">
        <v>853</v>
      </c>
      <c r="E240" s="715"/>
      <c r="F240" s="33"/>
      <c r="G240" s="33"/>
      <c r="H240" s="33"/>
    </row>
    <row r="241" spans="1:8" ht="22.5" x14ac:dyDescent="0.2">
      <c r="A241" s="1135" t="s">
        <v>3212</v>
      </c>
      <c r="B241" s="1135" t="s">
        <v>3203</v>
      </c>
      <c r="C241" s="945" t="s">
        <v>758</v>
      </c>
      <c r="D241" s="943" t="s">
        <v>853</v>
      </c>
      <c r="E241" s="715"/>
      <c r="F241" s="33"/>
      <c r="G241" s="33"/>
      <c r="H241" s="33"/>
    </row>
    <row r="242" spans="1:8" ht="22.5" x14ac:dyDescent="0.2">
      <c r="A242" s="1135" t="s">
        <v>3211</v>
      </c>
      <c r="B242" s="1135" t="s">
        <v>3204</v>
      </c>
      <c r="C242" s="945" t="s">
        <v>758</v>
      </c>
      <c r="D242" s="1039" t="s">
        <v>916</v>
      </c>
      <c r="E242" s="715"/>
      <c r="F242" s="33"/>
      <c r="G242" s="33"/>
      <c r="H242" s="33"/>
    </row>
    <row r="243" spans="1:8" ht="22.5" x14ac:dyDescent="0.2">
      <c r="A243" s="1135" t="s">
        <v>3213</v>
      </c>
      <c r="B243" s="1135" t="s">
        <v>3205</v>
      </c>
      <c r="C243" s="945" t="s">
        <v>758</v>
      </c>
      <c r="D243" s="1039" t="s">
        <v>916</v>
      </c>
      <c r="E243" s="715"/>
      <c r="F243" s="33"/>
      <c r="G243" s="33"/>
      <c r="H243" s="33"/>
    </row>
    <row r="244" spans="1:8" ht="33.75" x14ac:dyDescent="0.2">
      <c r="A244" s="1135" t="s">
        <v>3214</v>
      </c>
      <c r="B244" s="1135" t="s">
        <v>3215</v>
      </c>
      <c r="C244" s="946" t="s">
        <v>1222</v>
      </c>
      <c r="D244" s="946" t="s">
        <v>498</v>
      </c>
      <c r="E244" s="715"/>
      <c r="F244" s="33"/>
      <c r="G244" s="33"/>
      <c r="H244" s="33"/>
    </row>
    <row r="245" spans="1:8" ht="33.75" x14ac:dyDescent="0.2">
      <c r="A245" s="1135" t="s">
        <v>3216</v>
      </c>
      <c r="B245" s="1135" t="s">
        <v>3217</v>
      </c>
      <c r="C245" s="946" t="s">
        <v>1222</v>
      </c>
      <c r="D245" s="946" t="s">
        <v>498</v>
      </c>
      <c r="E245" s="715"/>
      <c r="F245" s="33"/>
      <c r="G245" s="33"/>
      <c r="H245" s="33"/>
    </row>
    <row r="246" spans="1:8" ht="33.75" x14ac:dyDescent="0.2">
      <c r="A246" s="1135" t="s">
        <v>3254</v>
      </c>
      <c r="B246" s="1135" t="s">
        <v>3218</v>
      </c>
      <c r="C246" s="946" t="s">
        <v>1222</v>
      </c>
      <c r="D246" s="946" t="s">
        <v>1496</v>
      </c>
      <c r="E246" s="715"/>
      <c r="F246" s="33"/>
      <c r="G246" s="33"/>
      <c r="H246" s="33"/>
    </row>
    <row r="247" spans="1:8" ht="33.75" x14ac:dyDescent="0.2">
      <c r="A247" s="1135" t="s">
        <v>3255</v>
      </c>
      <c r="B247" s="1135" t="s">
        <v>3219</v>
      </c>
      <c r="C247" s="946" t="s">
        <v>1222</v>
      </c>
      <c r="D247" s="946" t="s">
        <v>1496</v>
      </c>
      <c r="E247" s="715"/>
      <c r="F247" s="33"/>
      <c r="G247" s="33"/>
      <c r="H247" s="33"/>
    </row>
    <row r="248" spans="1:8" ht="56.25" x14ac:dyDescent="0.2">
      <c r="A248" s="1135" t="s">
        <v>3256</v>
      </c>
      <c r="B248" s="1135" t="s">
        <v>3220</v>
      </c>
      <c r="C248" s="946" t="s">
        <v>1222</v>
      </c>
      <c r="D248" s="946" t="s">
        <v>41</v>
      </c>
      <c r="E248" s="715"/>
      <c r="F248" s="33"/>
      <c r="G248" s="33"/>
      <c r="H248" s="33"/>
    </row>
    <row r="249" spans="1:8" ht="33.75" x14ac:dyDescent="0.2">
      <c r="A249" s="1135" t="s">
        <v>3221</v>
      </c>
      <c r="B249" s="1135" t="s">
        <v>3222</v>
      </c>
      <c r="C249" s="946" t="s">
        <v>1222</v>
      </c>
      <c r="D249" s="946" t="s">
        <v>498</v>
      </c>
      <c r="E249" s="715"/>
      <c r="F249" s="33"/>
      <c r="G249" s="33"/>
      <c r="H249" s="33"/>
    </row>
    <row r="250" spans="1:8" ht="45" x14ac:dyDescent="0.2">
      <c r="A250" s="1135" t="s">
        <v>3223</v>
      </c>
      <c r="B250" s="1135" t="s">
        <v>3224</v>
      </c>
      <c r="C250" s="946" t="s">
        <v>1222</v>
      </c>
      <c r="D250" s="946" t="s">
        <v>498</v>
      </c>
      <c r="E250" s="715"/>
      <c r="F250" s="33"/>
      <c r="G250" s="33"/>
      <c r="H250" s="33"/>
    </row>
    <row r="251" spans="1:8" ht="33.75" x14ac:dyDescent="0.2">
      <c r="A251" s="1135" t="s">
        <v>3257</v>
      </c>
      <c r="B251" s="1135" t="s">
        <v>3225</v>
      </c>
      <c r="C251" s="946" t="s">
        <v>1222</v>
      </c>
      <c r="D251" s="946" t="s">
        <v>498</v>
      </c>
      <c r="E251" s="715"/>
      <c r="F251" s="33"/>
      <c r="G251" s="33"/>
      <c r="H251" s="33"/>
    </row>
    <row r="252" spans="1:8" ht="33.75" x14ac:dyDescent="0.2">
      <c r="A252" s="1135" t="s">
        <v>3226</v>
      </c>
      <c r="B252" s="1135" t="s">
        <v>3227</v>
      </c>
      <c r="C252" s="946" t="s">
        <v>1222</v>
      </c>
      <c r="D252" s="946" t="s">
        <v>498</v>
      </c>
      <c r="E252" s="715"/>
      <c r="F252" s="33"/>
      <c r="G252" s="33"/>
      <c r="H252" s="33"/>
    </row>
    <row r="253" spans="1:8" ht="33.75" x14ac:dyDescent="0.2">
      <c r="A253" s="1135" t="s">
        <v>3228</v>
      </c>
      <c r="B253" s="1135" t="s">
        <v>3229</v>
      </c>
      <c r="C253" s="946" t="s">
        <v>1222</v>
      </c>
      <c r="D253" s="946" t="s">
        <v>498</v>
      </c>
      <c r="E253" s="715"/>
      <c r="F253" s="33"/>
      <c r="G253" s="33"/>
      <c r="H253" s="33"/>
    </row>
    <row r="254" spans="1:8" ht="45" x14ac:dyDescent="0.2">
      <c r="A254" s="1135" t="s">
        <v>1946</v>
      </c>
      <c r="B254" s="1135" t="s">
        <v>1947</v>
      </c>
      <c r="C254" s="946" t="s">
        <v>1222</v>
      </c>
      <c r="D254" s="946" t="s">
        <v>1496</v>
      </c>
      <c r="E254" s="715"/>
      <c r="F254" s="33"/>
      <c r="G254" s="33"/>
      <c r="H254" s="33"/>
    </row>
    <row r="255" spans="1:8" ht="67.5" x14ac:dyDescent="0.2">
      <c r="A255" s="1135" t="s">
        <v>3258</v>
      </c>
      <c r="B255" s="1135" t="s">
        <v>3230</v>
      </c>
      <c r="C255" s="946" t="s">
        <v>1222</v>
      </c>
      <c r="D255" s="946" t="s">
        <v>1496</v>
      </c>
      <c r="E255" s="715"/>
      <c r="F255" s="33"/>
      <c r="G255" s="33"/>
      <c r="H255" s="33"/>
    </row>
    <row r="256" spans="1:8" ht="33.75" x14ac:dyDescent="0.2">
      <c r="A256" s="1135" t="s">
        <v>3231</v>
      </c>
      <c r="B256" s="1135" t="s">
        <v>3232</v>
      </c>
      <c r="C256" s="946" t="s">
        <v>1222</v>
      </c>
      <c r="D256" s="946" t="s">
        <v>498</v>
      </c>
      <c r="E256" s="715"/>
      <c r="F256" s="33"/>
      <c r="G256" s="33"/>
      <c r="H256" s="33"/>
    </row>
    <row r="257" spans="1:8" ht="22.5" x14ac:dyDescent="0.2">
      <c r="A257" s="1135" t="s">
        <v>3259</v>
      </c>
      <c r="B257" s="1135" t="s">
        <v>3233</v>
      </c>
      <c r="C257" s="946" t="s">
        <v>1222</v>
      </c>
      <c r="D257" s="945" t="s">
        <v>1767</v>
      </c>
      <c r="E257" s="715"/>
      <c r="F257" s="33"/>
      <c r="G257" s="33"/>
      <c r="H257" s="33"/>
    </row>
    <row r="258" spans="1:8" ht="33.75" x14ac:dyDescent="0.2">
      <c r="A258" s="1135" t="s">
        <v>3234</v>
      </c>
      <c r="B258" s="1135" t="s">
        <v>3235</v>
      </c>
      <c r="C258" s="946" t="s">
        <v>1222</v>
      </c>
      <c r="D258" s="853" t="s">
        <v>498</v>
      </c>
      <c r="E258" s="715"/>
      <c r="F258" s="33"/>
      <c r="G258" s="33"/>
      <c r="H258" s="33"/>
    </row>
    <row r="259" spans="1:8" ht="33.75" x14ac:dyDescent="0.2">
      <c r="A259" s="1135" t="s">
        <v>3260</v>
      </c>
      <c r="B259" s="1135" t="s">
        <v>3236</v>
      </c>
      <c r="C259" s="946" t="s">
        <v>1222</v>
      </c>
      <c r="D259" s="853" t="s">
        <v>1496</v>
      </c>
      <c r="E259" s="715"/>
      <c r="F259" s="33"/>
      <c r="G259" s="33"/>
      <c r="H259" s="33"/>
    </row>
    <row r="260" spans="1:8" ht="33.75" x14ac:dyDescent="0.2">
      <c r="A260" s="1135" t="s">
        <v>3237</v>
      </c>
      <c r="B260" s="1135" t="s">
        <v>3238</v>
      </c>
      <c r="C260" s="946" t="s">
        <v>3253</v>
      </c>
      <c r="D260" s="945" t="s">
        <v>498</v>
      </c>
      <c r="E260" s="715"/>
      <c r="F260" s="33"/>
      <c r="G260" s="33"/>
      <c r="H260" s="33"/>
    </row>
    <row r="261" spans="1:8" ht="22.5" x14ac:dyDescent="0.2">
      <c r="A261" s="1135" t="s">
        <v>3261</v>
      </c>
      <c r="B261" s="1135" t="s">
        <v>3239</v>
      </c>
      <c r="C261" s="946" t="s">
        <v>3253</v>
      </c>
      <c r="D261" s="945" t="s">
        <v>1496</v>
      </c>
      <c r="E261" s="715"/>
      <c r="F261" s="33"/>
      <c r="G261" s="33"/>
      <c r="H261" s="33"/>
    </row>
    <row r="262" spans="1:8" ht="22.5" x14ac:dyDescent="0.2">
      <c r="A262" s="1135" t="s">
        <v>1948</v>
      </c>
      <c r="B262" s="1135" t="s">
        <v>1949</v>
      </c>
      <c r="C262" s="946" t="s">
        <v>3253</v>
      </c>
      <c r="D262" s="945" t="s">
        <v>1496</v>
      </c>
      <c r="E262" s="715"/>
      <c r="F262" s="33"/>
      <c r="G262" s="33"/>
      <c r="H262" s="33"/>
    </row>
    <row r="263" spans="1:8" ht="22.5" x14ac:dyDescent="0.2">
      <c r="A263" s="1135" t="s">
        <v>3240</v>
      </c>
      <c r="B263" s="1135" t="s">
        <v>3241</v>
      </c>
      <c r="C263" s="946" t="s">
        <v>3253</v>
      </c>
      <c r="D263" s="945" t="s">
        <v>498</v>
      </c>
      <c r="E263" s="715"/>
      <c r="F263" s="33"/>
      <c r="G263" s="33"/>
      <c r="H263" s="33"/>
    </row>
    <row r="264" spans="1:8" ht="33.75" x14ac:dyDescent="0.2">
      <c r="A264" s="1135" t="s">
        <v>1950</v>
      </c>
      <c r="B264" s="1135" t="s">
        <v>1951</v>
      </c>
      <c r="C264" s="946" t="s">
        <v>3253</v>
      </c>
      <c r="D264" s="945" t="s">
        <v>1496</v>
      </c>
      <c r="E264" s="715"/>
      <c r="F264" s="33"/>
      <c r="G264" s="33"/>
      <c r="H264" s="33"/>
    </row>
    <row r="265" spans="1:8" ht="22.5" x14ac:dyDescent="0.2">
      <c r="A265" s="1135" t="s">
        <v>3242</v>
      </c>
      <c r="B265" s="1135" t="s">
        <v>3243</v>
      </c>
      <c r="C265" s="946" t="s">
        <v>3253</v>
      </c>
      <c r="D265" s="945" t="s">
        <v>498</v>
      </c>
      <c r="E265" s="715"/>
      <c r="F265" s="33"/>
      <c r="G265" s="33"/>
      <c r="H265" s="33"/>
    </row>
    <row r="266" spans="1:8" ht="33.75" x14ac:dyDescent="0.2">
      <c r="A266" s="1135" t="s">
        <v>3244</v>
      </c>
      <c r="B266" s="1135" t="s">
        <v>3245</v>
      </c>
      <c r="C266" s="946" t="s">
        <v>3253</v>
      </c>
      <c r="D266" s="945" t="s">
        <v>498</v>
      </c>
      <c r="E266" s="715"/>
      <c r="F266" s="33"/>
      <c r="G266" s="33"/>
      <c r="H266" s="33"/>
    </row>
    <row r="267" spans="1:8" ht="33.75" x14ac:dyDescent="0.2">
      <c r="A267" s="1135" t="s">
        <v>3246</v>
      </c>
      <c r="B267" s="1135" t="s">
        <v>3247</v>
      </c>
      <c r="C267" s="946" t="s">
        <v>3253</v>
      </c>
      <c r="D267" s="1137">
        <v>1099</v>
      </c>
      <c r="E267" s="715"/>
      <c r="F267" s="33"/>
      <c r="G267" s="33"/>
      <c r="H267" s="33"/>
    </row>
    <row r="268" spans="1:8" ht="45" x14ac:dyDescent="0.2">
      <c r="A268" s="1135" t="s">
        <v>3248</v>
      </c>
      <c r="B268" s="1135" t="s">
        <v>3249</v>
      </c>
      <c r="C268" s="946" t="s">
        <v>3253</v>
      </c>
      <c r="D268" s="945" t="s">
        <v>3250</v>
      </c>
      <c r="E268" s="715"/>
      <c r="F268" s="33"/>
      <c r="G268" s="33"/>
      <c r="H268" s="33"/>
    </row>
    <row r="269" spans="1:8" ht="33.75" x14ac:dyDescent="0.2">
      <c r="A269" s="1135" t="s">
        <v>3251</v>
      </c>
      <c r="B269" s="1135" t="s">
        <v>3252</v>
      </c>
      <c r="C269" s="946" t="s">
        <v>3253</v>
      </c>
      <c r="D269" s="945" t="s">
        <v>498</v>
      </c>
      <c r="E269" s="715"/>
      <c r="F269" s="33"/>
      <c r="G269" s="33"/>
      <c r="H269" s="33"/>
    </row>
    <row r="270" spans="1:8" ht="45" x14ac:dyDescent="0.2">
      <c r="A270" s="1135" t="s">
        <v>3265</v>
      </c>
      <c r="B270" s="1135" t="s">
        <v>3266</v>
      </c>
      <c r="C270" s="945" t="s">
        <v>3263</v>
      </c>
      <c r="D270" s="945" t="s">
        <v>873</v>
      </c>
      <c r="E270" s="715"/>
      <c r="F270" s="33"/>
      <c r="G270" s="33"/>
      <c r="H270" s="33"/>
    </row>
    <row r="271" spans="1:8" ht="22.5" x14ac:dyDescent="0.2">
      <c r="A271" s="1135" t="s">
        <v>3267</v>
      </c>
      <c r="B271" s="1135" t="s">
        <v>3239</v>
      </c>
      <c r="C271" s="945" t="s">
        <v>3263</v>
      </c>
      <c r="D271" s="945" t="s">
        <v>2940</v>
      </c>
      <c r="E271" s="715"/>
      <c r="F271" s="33"/>
      <c r="G271" s="33"/>
      <c r="H271" s="33"/>
    </row>
    <row r="272" spans="1:8" ht="22.5" x14ac:dyDescent="0.2">
      <c r="A272" s="1135" t="s">
        <v>3268</v>
      </c>
      <c r="B272" s="1135" t="s">
        <v>3269</v>
      </c>
      <c r="C272" s="945" t="s">
        <v>3263</v>
      </c>
      <c r="D272" s="945" t="s">
        <v>845</v>
      </c>
      <c r="E272" s="715"/>
      <c r="F272" s="33"/>
      <c r="G272" s="33"/>
      <c r="H272" s="33"/>
    </row>
    <row r="273" spans="1:8" ht="33.75" x14ac:dyDescent="0.2">
      <c r="A273" s="1135" t="s">
        <v>1955</v>
      </c>
      <c r="B273" s="1135" t="s">
        <v>1951</v>
      </c>
      <c r="C273" s="945" t="s">
        <v>3263</v>
      </c>
      <c r="D273" s="945" t="s">
        <v>603</v>
      </c>
      <c r="E273" s="715"/>
      <c r="F273" s="33"/>
      <c r="G273" s="33"/>
      <c r="H273" s="33"/>
    </row>
    <row r="274" spans="1:8" ht="33.75" x14ac:dyDescent="0.2">
      <c r="A274" s="1135" t="s">
        <v>3270</v>
      </c>
      <c r="B274" s="1135" t="s">
        <v>3271</v>
      </c>
      <c r="C274" s="945" t="s">
        <v>3263</v>
      </c>
      <c r="D274" s="945" t="s">
        <v>845</v>
      </c>
      <c r="E274" s="715"/>
      <c r="F274" s="33"/>
      <c r="G274" s="33"/>
      <c r="H274" s="33"/>
    </row>
    <row r="275" spans="1:8" ht="22.5" x14ac:dyDescent="0.2">
      <c r="A275" s="1135" t="s">
        <v>1954</v>
      </c>
      <c r="B275" s="1135" t="s">
        <v>3272</v>
      </c>
      <c r="C275" s="945" t="s">
        <v>3263</v>
      </c>
      <c r="D275" s="945" t="s">
        <v>845</v>
      </c>
      <c r="E275" s="715"/>
      <c r="F275" s="33"/>
      <c r="G275" s="33"/>
      <c r="H275" s="33"/>
    </row>
    <row r="276" spans="1:8" ht="33.75" x14ac:dyDescent="0.2">
      <c r="A276" s="1135" t="s">
        <v>3273</v>
      </c>
      <c r="B276" s="1135" t="s">
        <v>3274</v>
      </c>
      <c r="C276" s="945" t="s">
        <v>3263</v>
      </c>
      <c r="D276" s="945" t="s">
        <v>603</v>
      </c>
      <c r="E276" s="715"/>
      <c r="F276" s="33"/>
      <c r="G276" s="33"/>
      <c r="H276" s="33"/>
    </row>
    <row r="277" spans="1:8" ht="33.75" x14ac:dyDescent="0.2">
      <c r="A277" s="1135" t="s">
        <v>3275</v>
      </c>
      <c r="B277" s="1135" t="s">
        <v>1953</v>
      </c>
      <c r="C277" s="945" t="s">
        <v>3263</v>
      </c>
      <c r="D277" s="945" t="s">
        <v>2940</v>
      </c>
      <c r="E277" s="715"/>
      <c r="F277" s="33"/>
      <c r="G277" s="33"/>
      <c r="H277" s="33"/>
    </row>
    <row r="278" spans="1:8" ht="33.75" x14ac:dyDescent="0.2">
      <c r="A278" s="1135" t="s">
        <v>3276</v>
      </c>
      <c r="B278" s="1135" t="s">
        <v>1952</v>
      </c>
      <c r="C278" s="945" t="s">
        <v>3263</v>
      </c>
      <c r="D278" s="945" t="s">
        <v>2940</v>
      </c>
      <c r="E278" s="715"/>
      <c r="F278" s="33"/>
      <c r="G278" s="33"/>
      <c r="H278" s="33"/>
    </row>
    <row r="279" spans="1:8" ht="33.75" x14ac:dyDescent="0.2">
      <c r="A279" s="1135" t="s">
        <v>3277</v>
      </c>
      <c r="B279" s="1135" t="s">
        <v>3278</v>
      </c>
      <c r="C279" s="945" t="s">
        <v>3263</v>
      </c>
      <c r="D279" s="945" t="s">
        <v>845</v>
      </c>
      <c r="E279" s="715"/>
      <c r="F279" s="33"/>
      <c r="G279" s="33"/>
      <c r="H279" s="33"/>
    </row>
    <row r="280" spans="1:8" ht="22.5" x14ac:dyDescent="0.2">
      <c r="A280" s="1135" t="s">
        <v>3279</v>
      </c>
      <c r="B280" s="1135" t="s">
        <v>3280</v>
      </c>
      <c r="C280" s="945" t="s">
        <v>3263</v>
      </c>
      <c r="D280" s="945" t="s">
        <v>845</v>
      </c>
      <c r="E280" s="715"/>
      <c r="F280" s="33"/>
      <c r="G280" s="33"/>
      <c r="H280" s="33"/>
    </row>
    <row r="281" spans="1:8" ht="67.5" x14ac:dyDescent="0.2">
      <c r="A281" s="1135" t="s">
        <v>3281</v>
      </c>
      <c r="B281" s="1135" t="s">
        <v>3282</v>
      </c>
      <c r="C281" s="945" t="s">
        <v>3263</v>
      </c>
      <c r="D281" s="945" t="s">
        <v>845</v>
      </c>
      <c r="E281" s="715"/>
      <c r="F281" s="33"/>
      <c r="G281" s="33"/>
      <c r="H281" s="33"/>
    </row>
    <row r="282" spans="1:8" ht="22.5" x14ac:dyDescent="0.2">
      <c r="A282" s="1135" t="s">
        <v>3283</v>
      </c>
      <c r="B282" s="1135" t="s">
        <v>3284</v>
      </c>
      <c r="C282" s="945" t="s">
        <v>3263</v>
      </c>
      <c r="D282" s="945" t="s">
        <v>859</v>
      </c>
      <c r="E282" s="715"/>
      <c r="F282" s="33"/>
      <c r="G282" s="33"/>
      <c r="H282" s="33"/>
    </row>
    <row r="283" spans="1:8" ht="45" x14ac:dyDescent="0.2">
      <c r="A283" s="1135" t="s">
        <v>3285</v>
      </c>
      <c r="B283" s="1135" t="s">
        <v>3286</v>
      </c>
      <c r="C283" s="945" t="s">
        <v>3263</v>
      </c>
      <c r="D283" s="945" t="s">
        <v>603</v>
      </c>
      <c r="E283" s="715"/>
      <c r="F283" s="33"/>
      <c r="G283" s="33"/>
      <c r="H283" s="33"/>
    </row>
    <row r="284" spans="1:8" ht="33.75" x14ac:dyDescent="0.2">
      <c r="A284" s="1135" t="s">
        <v>3287</v>
      </c>
      <c r="B284" s="1135" t="s">
        <v>3222</v>
      </c>
      <c r="C284" s="945" t="s">
        <v>3262</v>
      </c>
      <c r="D284" s="945" t="s">
        <v>809</v>
      </c>
      <c r="E284" s="715" t="s">
        <v>458</v>
      </c>
      <c r="F284" s="33"/>
      <c r="G284" s="33"/>
      <c r="H284" s="33"/>
    </row>
    <row r="285" spans="1:8" ht="45" x14ac:dyDescent="0.2">
      <c r="A285" s="1135" t="s">
        <v>3288</v>
      </c>
      <c r="B285" s="1135" t="s">
        <v>3289</v>
      </c>
      <c r="C285" s="945" t="s">
        <v>3262</v>
      </c>
      <c r="D285" s="945" t="s">
        <v>808</v>
      </c>
      <c r="E285" s="715" t="s">
        <v>458</v>
      </c>
      <c r="F285" s="33"/>
      <c r="G285" s="33"/>
      <c r="H285" s="33"/>
    </row>
    <row r="286" spans="1:8" ht="33.75" x14ac:dyDescent="0.2">
      <c r="A286" s="1135" t="s">
        <v>3290</v>
      </c>
      <c r="B286" s="1135" t="s">
        <v>3291</v>
      </c>
      <c r="C286" s="945" t="s">
        <v>3262</v>
      </c>
      <c r="D286" s="945" t="s">
        <v>809</v>
      </c>
      <c r="E286" s="715" t="s">
        <v>458</v>
      </c>
      <c r="F286" s="33"/>
      <c r="G286" s="33"/>
      <c r="H286" s="33"/>
    </row>
    <row r="287" spans="1:8" ht="56.25" x14ac:dyDescent="0.2">
      <c r="A287" s="1135" t="s">
        <v>3292</v>
      </c>
      <c r="B287" s="1135" t="s">
        <v>3293</v>
      </c>
      <c r="C287" s="945" t="s">
        <v>3262</v>
      </c>
      <c r="D287" s="945" t="s">
        <v>2940</v>
      </c>
      <c r="E287" s="715" t="s">
        <v>458</v>
      </c>
      <c r="F287" s="33"/>
      <c r="G287" s="33"/>
      <c r="H287" s="33"/>
    </row>
    <row r="288" spans="1:8" ht="33.75" x14ac:dyDescent="0.2">
      <c r="A288" s="1135" t="s">
        <v>3294</v>
      </c>
      <c r="B288" s="1135" t="s">
        <v>3295</v>
      </c>
      <c r="C288" s="945" t="s">
        <v>3262</v>
      </c>
      <c r="D288" s="945" t="s">
        <v>873</v>
      </c>
      <c r="E288" s="715" t="s">
        <v>458</v>
      </c>
      <c r="F288" s="33"/>
      <c r="G288" s="33"/>
      <c r="H288" s="33"/>
    </row>
    <row r="289" spans="1:8" ht="45" x14ac:dyDescent="0.2">
      <c r="A289" s="1135" t="s">
        <v>3296</v>
      </c>
      <c r="B289" s="1135" t="s">
        <v>3297</v>
      </c>
      <c r="C289" s="945" t="s">
        <v>3262</v>
      </c>
      <c r="D289" s="945" t="s">
        <v>808</v>
      </c>
      <c r="E289" s="715" t="s">
        <v>458</v>
      </c>
      <c r="F289" s="33"/>
      <c r="G289" s="33"/>
      <c r="H289" s="33"/>
    </row>
    <row r="290" spans="1:8" ht="45" x14ac:dyDescent="0.2">
      <c r="A290" s="1135" t="s">
        <v>3298</v>
      </c>
      <c r="B290" s="1135" t="s">
        <v>3299</v>
      </c>
      <c r="C290" s="945" t="s">
        <v>3262</v>
      </c>
      <c r="D290" s="945" t="s">
        <v>2940</v>
      </c>
      <c r="E290" s="715" t="s">
        <v>458</v>
      </c>
      <c r="F290" s="33"/>
      <c r="G290" s="33"/>
      <c r="H290" s="33"/>
    </row>
    <row r="291" spans="1:8" ht="22.5" x14ac:dyDescent="0.2">
      <c r="A291" s="1135" t="s">
        <v>3300</v>
      </c>
      <c r="B291" s="1135" t="s">
        <v>3301</v>
      </c>
      <c r="C291" s="945" t="s">
        <v>3262</v>
      </c>
      <c r="D291" s="945" t="s">
        <v>3302</v>
      </c>
      <c r="E291" s="715" t="s">
        <v>458</v>
      </c>
      <c r="F291" s="33"/>
      <c r="G291" s="33"/>
      <c r="H291" s="33"/>
    </row>
    <row r="292" spans="1:8" ht="33.75" x14ac:dyDescent="0.2">
      <c r="A292" s="1135" t="s">
        <v>3303</v>
      </c>
      <c r="B292" s="1135" t="s">
        <v>3304</v>
      </c>
      <c r="C292" s="945" t="s">
        <v>3262</v>
      </c>
      <c r="D292" s="945" t="s">
        <v>3305</v>
      </c>
      <c r="E292" s="715" t="s">
        <v>458</v>
      </c>
      <c r="F292" s="33"/>
      <c r="G292" s="33"/>
      <c r="H292" s="33"/>
    </row>
    <row r="293" spans="1:8" ht="33.75" x14ac:dyDescent="0.2">
      <c r="A293" s="1135" t="s">
        <v>3306</v>
      </c>
      <c r="B293" s="1135" t="s">
        <v>3307</v>
      </c>
      <c r="C293" s="945" t="s">
        <v>3262</v>
      </c>
      <c r="D293" s="945" t="s">
        <v>859</v>
      </c>
      <c r="E293" s="715" t="s">
        <v>458</v>
      </c>
      <c r="F293" s="33"/>
      <c r="G293" s="33"/>
      <c r="H293" s="33"/>
    </row>
    <row r="294" spans="1:8" ht="56.25" x14ac:dyDescent="0.2">
      <c r="A294" s="1135" t="s">
        <v>3308</v>
      </c>
      <c r="B294" s="1135" t="s">
        <v>3220</v>
      </c>
      <c r="C294" s="945" t="s">
        <v>3262</v>
      </c>
      <c r="D294" s="945" t="s">
        <v>574</v>
      </c>
      <c r="E294" s="715" t="s">
        <v>458</v>
      </c>
      <c r="F294" s="33"/>
      <c r="G294" s="33"/>
      <c r="H294" s="33"/>
    </row>
    <row r="295" spans="1:8" ht="45" x14ac:dyDescent="0.2">
      <c r="A295" s="1135" t="s">
        <v>3309</v>
      </c>
      <c r="B295" s="1135" t="s">
        <v>3310</v>
      </c>
      <c r="C295" s="945" t="s">
        <v>3262</v>
      </c>
      <c r="D295" s="945" t="s">
        <v>859</v>
      </c>
      <c r="E295" s="715" t="s">
        <v>458</v>
      </c>
      <c r="F295" s="33"/>
      <c r="G295" s="33"/>
      <c r="H295" s="33"/>
    </row>
    <row r="296" spans="1:8" ht="56.25" x14ac:dyDescent="0.2">
      <c r="A296" s="1135" t="s">
        <v>3311</v>
      </c>
      <c r="B296" s="1135" t="s">
        <v>1944</v>
      </c>
      <c r="C296" s="945" t="s">
        <v>3262</v>
      </c>
      <c r="D296" s="945" t="s">
        <v>2939</v>
      </c>
      <c r="E296" s="715" t="s">
        <v>458</v>
      </c>
      <c r="F296" s="33"/>
      <c r="G296" s="33"/>
      <c r="H296" s="33"/>
    </row>
    <row r="297" spans="1:8" ht="45" x14ac:dyDescent="0.2">
      <c r="A297" s="1135" t="s">
        <v>3312</v>
      </c>
      <c r="B297" s="1135" t="s">
        <v>1945</v>
      </c>
      <c r="C297" s="945" t="s">
        <v>3262</v>
      </c>
      <c r="D297" s="945" t="s">
        <v>2939</v>
      </c>
      <c r="E297" s="715" t="s">
        <v>458</v>
      </c>
      <c r="F297" s="33"/>
      <c r="G297" s="33"/>
      <c r="H297" s="33"/>
    </row>
    <row r="298" spans="1:8" ht="33.75" x14ac:dyDescent="0.2">
      <c r="A298" s="1135" t="s">
        <v>3313</v>
      </c>
      <c r="B298" s="1135" t="s">
        <v>3314</v>
      </c>
      <c r="C298" s="945" t="s">
        <v>3262</v>
      </c>
      <c r="D298" s="945" t="s">
        <v>809</v>
      </c>
      <c r="E298" s="33" t="s">
        <v>458</v>
      </c>
      <c r="F298" s="33"/>
      <c r="G298" s="33"/>
      <c r="H298" s="33"/>
    </row>
    <row r="299" spans="1:8" ht="33.75" x14ac:dyDescent="0.2">
      <c r="A299" s="1135" t="s">
        <v>3315</v>
      </c>
      <c r="B299" s="1135" t="s">
        <v>3316</v>
      </c>
      <c r="C299" s="945" t="s">
        <v>3262</v>
      </c>
      <c r="D299" s="945" t="s">
        <v>859</v>
      </c>
      <c r="E299" s="33" t="s">
        <v>458</v>
      </c>
      <c r="F299" s="33"/>
      <c r="G299" s="33"/>
      <c r="H299" s="33"/>
    </row>
    <row r="300" spans="1:8" ht="45" x14ac:dyDescent="0.2">
      <c r="A300" s="1135" t="s">
        <v>3317</v>
      </c>
      <c r="B300" s="1135" t="s">
        <v>3318</v>
      </c>
      <c r="C300" s="945" t="s">
        <v>3262</v>
      </c>
      <c r="D300" s="945" t="s">
        <v>2939</v>
      </c>
      <c r="E300" s="33" t="s">
        <v>458</v>
      </c>
      <c r="F300" s="33"/>
      <c r="G300" s="33"/>
      <c r="H300" s="33"/>
    </row>
    <row r="301" spans="1:8" ht="33.75" x14ac:dyDescent="0.2">
      <c r="A301" s="1135" t="s">
        <v>3319</v>
      </c>
      <c r="B301" s="1135" t="s">
        <v>1943</v>
      </c>
      <c r="C301" s="945" t="s">
        <v>3262</v>
      </c>
      <c r="D301" s="945" t="s">
        <v>859</v>
      </c>
      <c r="E301" s="33" t="s">
        <v>458</v>
      </c>
      <c r="F301" s="33"/>
      <c r="G301" s="33"/>
      <c r="H301" s="33"/>
    </row>
    <row r="302" spans="1:8" ht="45" x14ac:dyDescent="0.2">
      <c r="A302" s="1135" t="s">
        <v>3320</v>
      </c>
      <c r="B302" s="1135" t="s">
        <v>3321</v>
      </c>
      <c r="C302" s="945" t="s">
        <v>3262</v>
      </c>
      <c r="D302" s="945" t="s">
        <v>2940</v>
      </c>
      <c r="E302" s="33" t="s">
        <v>458</v>
      </c>
      <c r="F302" s="33"/>
      <c r="G302" s="33"/>
      <c r="H302" s="33"/>
    </row>
    <row r="303" spans="1:8" x14ac:dyDescent="0.2">
      <c r="A303" s="855"/>
      <c r="B303" s="855"/>
      <c r="C303" s="856"/>
      <c r="D303" s="857"/>
      <c r="E303" s="33"/>
      <c r="F303" s="33"/>
      <c r="G303" s="33"/>
      <c r="H303" s="33"/>
    </row>
    <row r="304" spans="1:8" x14ac:dyDescent="0.2">
      <c r="A304" s="746"/>
      <c r="B304" s="746"/>
      <c r="C304" s="747"/>
      <c r="D304" s="715"/>
      <c r="E304" s="33"/>
      <c r="F304" s="33"/>
      <c r="G304" s="33"/>
      <c r="H304" s="33"/>
    </row>
    <row r="305" spans="1:8" ht="13.5" thickBot="1" x14ac:dyDescent="0.25">
      <c r="A305" s="440" t="s">
        <v>95</v>
      </c>
      <c r="B305" s="8"/>
      <c r="C305" s="8"/>
      <c r="D305" s="6">
        <f>+COUNT(#REF!)</f>
        <v>0</v>
      </c>
      <c r="E305" s="33"/>
      <c r="F305" s="33"/>
      <c r="G305" s="33"/>
      <c r="H305" s="33"/>
    </row>
    <row r="306" spans="1:8" ht="23.25" thickBot="1" x14ac:dyDescent="0.25">
      <c r="A306" s="431" t="s">
        <v>398</v>
      </c>
      <c r="B306" s="392" t="s">
        <v>83</v>
      </c>
      <c r="C306" s="393" t="s">
        <v>97</v>
      </c>
      <c r="D306" s="394" t="s">
        <v>99</v>
      </c>
      <c r="E306" s="394" t="s">
        <v>100</v>
      </c>
      <c r="F306" s="395" t="s">
        <v>302</v>
      </c>
      <c r="G306" s="33"/>
      <c r="H306" s="33"/>
    </row>
    <row r="307" spans="1:8" x14ac:dyDescent="0.2">
      <c r="A307" s="58"/>
      <c r="B307" s="16"/>
      <c r="C307" s="129"/>
      <c r="D307" s="129"/>
      <c r="E307" s="129"/>
      <c r="F307" s="129"/>
      <c r="G307" s="33"/>
      <c r="H307" s="33"/>
    </row>
    <row r="308" spans="1:8" x14ac:dyDescent="0.2">
      <c r="A308" s="60"/>
      <c r="B308" s="18"/>
      <c r="C308" s="129"/>
      <c r="D308" s="129"/>
      <c r="E308" s="129"/>
      <c r="F308" s="129"/>
      <c r="G308" s="33"/>
      <c r="H308" s="33"/>
    </row>
    <row r="309" spans="1:8" ht="13.5" thickBot="1" x14ac:dyDescent="0.25">
      <c r="A309" s="261"/>
      <c r="B309" s="25"/>
      <c r="C309" s="129"/>
      <c r="D309" s="129"/>
      <c r="E309" s="485"/>
      <c r="F309" s="485"/>
      <c r="G309" s="23"/>
      <c r="H309" s="23"/>
    </row>
    <row r="310" spans="1:8" ht="13.5" thickBot="1" x14ac:dyDescent="0.25">
      <c r="A310" s="446" t="s">
        <v>101</v>
      </c>
      <c r="B310" s="55"/>
      <c r="C310" s="46"/>
      <c r="D310" s="46"/>
      <c r="E310" s="486"/>
      <c r="F310" s="487"/>
      <c r="G310" s="24"/>
      <c r="H310" s="24"/>
    </row>
    <row r="311" spans="1:8" x14ac:dyDescent="0.2">
      <c r="A311" s="338"/>
      <c r="B311" s="23"/>
      <c r="C311" s="48"/>
      <c r="D311" s="48"/>
      <c r="E311" s="312"/>
      <c r="F311" s="312"/>
      <c r="G311" s="24"/>
      <c r="H311" s="24"/>
    </row>
    <row r="312" spans="1:8" x14ac:dyDescent="0.2">
      <c r="A312" s="437"/>
      <c r="B312" s="439"/>
      <c r="C312" s="399"/>
      <c r="D312" s="399"/>
      <c r="E312" s="312"/>
      <c r="F312" s="312"/>
      <c r="G312" s="24"/>
      <c r="H312" s="24"/>
    </row>
    <row r="313" spans="1:8" ht="13.5" thickBot="1" x14ac:dyDescent="0.25">
      <c r="A313" s="447" t="s">
        <v>73</v>
      </c>
      <c r="B313" s="8"/>
      <c r="C313" s="448"/>
      <c r="D313" s="6">
        <f>+COUNT(#REF!)</f>
        <v>0</v>
      </c>
      <c r="E313" s="312"/>
      <c r="F313" s="312"/>
      <c r="G313" s="24"/>
      <c r="H313" s="24"/>
    </row>
    <row r="314" spans="1:8" ht="23.25" thickBot="1" x14ac:dyDescent="0.25">
      <c r="A314" s="431" t="s">
        <v>398</v>
      </c>
      <c r="B314" s="392" t="s">
        <v>83</v>
      </c>
      <c r="C314" s="393" t="s">
        <v>97</v>
      </c>
      <c r="D314" s="481" t="s">
        <v>99</v>
      </c>
      <c r="E314" s="394" t="s">
        <v>100</v>
      </c>
      <c r="F314" s="395" t="s">
        <v>302</v>
      </c>
      <c r="G314" s="24"/>
      <c r="H314" s="24"/>
    </row>
    <row r="315" spans="1:8" x14ac:dyDescent="0.2">
      <c r="A315" s="58"/>
      <c r="B315" s="16"/>
      <c r="C315" s="129"/>
      <c r="D315" s="129"/>
      <c r="E315" s="129"/>
      <c r="F315" s="129"/>
      <c r="G315" s="8"/>
      <c r="H315" s="8"/>
    </row>
    <row r="316" spans="1:8" x14ac:dyDescent="0.2">
      <c r="A316" s="60"/>
      <c r="B316" s="18"/>
      <c r="C316" s="129"/>
      <c r="D316" s="129"/>
      <c r="E316" s="129"/>
      <c r="F316" s="129"/>
      <c r="G316" s="8"/>
      <c r="H316" s="8"/>
    </row>
    <row r="317" spans="1:8" ht="13.5" thickBot="1" x14ac:dyDescent="0.25">
      <c r="A317" s="261"/>
      <c r="B317" s="25"/>
      <c r="C317" s="129"/>
      <c r="D317" s="129"/>
      <c r="E317" s="129"/>
      <c r="F317" s="129"/>
      <c r="G317" s="23"/>
      <c r="H317" s="23"/>
    </row>
    <row r="318" spans="1:8" ht="13.5" thickBot="1" x14ac:dyDescent="0.25">
      <c r="A318" s="446" t="s">
        <v>101</v>
      </c>
      <c r="B318" s="55"/>
      <c r="C318" s="46"/>
      <c r="D318" s="46"/>
      <c r="E318" s="489"/>
      <c r="F318" s="490"/>
      <c r="G318" s="24"/>
      <c r="H318" s="24"/>
    </row>
    <row r="319" spans="1:8" x14ac:dyDescent="0.2">
      <c r="A319" s="338"/>
      <c r="B319" s="23"/>
      <c r="C319" s="48"/>
      <c r="D319" s="48"/>
      <c r="E319" s="312"/>
      <c r="F319" s="312"/>
      <c r="G319" s="24"/>
      <c r="H319" s="24"/>
    </row>
    <row r="320" spans="1:8" x14ac:dyDescent="0.2">
      <c r="A320" s="437"/>
      <c r="B320" s="439"/>
      <c r="C320" s="399"/>
      <c r="D320" s="399"/>
      <c r="E320" s="312"/>
      <c r="F320" s="312"/>
      <c r="G320" s="24"/>
      <c r="H320" s="24"/>
    </row>
    <row r="321" spans="1:8" ht="13.5" thickBot="1" x14ac:dyDescent="0.25">
      <c r="A321" s="440" t="s">
        <v>242</v>
      </c>
      <c r="B321" s="8"/>
      <c r="C321" s="400"/>
      <c r="D321" s="6">
        <f>+COUNT(#REF!)</f>
        <v>0</v>
      </c>
      <c r="E321" s="312"/>
      <c r="F321" s="312"/>
      <c r="G321" s="24"/>
      <c r="H321" s="24"/>
    </row>
    <row r="322" spans="1:8" ht="23.25" thickBot="1" x14ac:dyDescent="0.25">
      <c r="A322" s="431" t="s">
        <v>398</v>
      </c>
      <c r="B322" s="392" t="s">
        <v>83</v>
      </c>
      <c r="C322" s="393" t="s">
        <v>97</v>
      </c>
      <c r="D322" s="394" t="s">
        <v>99</v>
      </c>
      <c r="E322" s="482" t="s">
        <v>100</v>
      </c>
      <c r="F322" s="483" t="s">
        <v>302</v>
      </c>
      <c r="G322" s="24"/>
      <c r="H322" s="24"/>
    </row>
    <row r="323" spans="1:8" x14ac:dyDescent="0.2">
      <c r="A323" s="58"/>
      <c r="B323" s="16"/>
      <c r="C323" s="129"/>
      <c r="D323" s="129"/>
      <c r="E323" s="484"/>
      <c r="F323" s="484"/>
      <c r="G323" s="8"/>
      <c r="H323" s="8"/>
    </row>
    <row r="324" spans="1:8" x14ac:dyDescent="0.2">
      <c r="A324" s="60"/>
      <c r="B324" s="18"/>
      <c r="C324" s="129"/>
      <c r="D324" s="129"/>
      <c r="E324" s="484"/>
      <c r="F324" s="484"/>
      <c r="G324" s="8"/>
      <c r="H324" s="8"/>
    </row>
    <row r="325" spans="1:8" ht="13.5" thickBot="1" x14ac:dyDescent="0.25">
      <c r="A325" s="261"/>
      <c r="B325" s="25"/>
      <c r="C325" s="129"/>
      <c r="D325" s="129"/>
      <c r="E325" s="488"/>
      <c r="F325" s="488"/>
      <c r="G325" s="23"/>
      <c r="H325" s="23"/>
    </row>
    <row r="326" spans="1:8" ht="13.5" thickBot="1" x14ac:dyDescent="0.25">
      <c r="A326" s="446" t="s">
        <v>101</v>
      </c>
      <c r="B326" s="55"/>
      <c r="C326" s="46"/>
      <c r="D326" s="46"/>
      <c r="E326" s="46"/>
      <c r="F326" s="46"/>
      <c r="G326" s="24"/>
      <c r="H326" s="24"/>
    </row>
    <row r="327" spans="1:8" x14ac:dyDescent="0.2">
      <c r="A327" s="437"/>
      <c r="B327" s="439"/>
      <c r="C327" s="449"/>
      <c r="D327" s="8"/>
      <c r="E327" s="312"/>
      <c r="F327" s="312"/>
      <c r="G327" s="24"/>
      <c r="H327" s="24"/>
    </row>
    <row r="328" spans="1:8" x14ac:dyDescent="0.2">
      <c r="A328" s="437"/>
      <c r="B328" s="439"/>
      <c r="C328" s="399"/>
      <c r="D328" s="399"/>
      <c r="E328" s="312"/>
      <c r="F328" s="312"/>
      <c r="G328" s="24"/>
      <c r="H328" s="24"/>
    </row>
    <row r="329" spans="1:8" ht="13.5" thickBot="1" x14ac:dyDescent="0.25">
      <c r="A329" s="440" t="s">
        <v>243</v>
      </c>
      <c r="B329" s="8"/>
      <c r="C329" s="399"/>
      <c r="D329" s="6">
        <f>+COUNT(#REF!)</f>
        <v>0</v>
      </c>
      <c r="E329" s="312"/>
      <c r="F329" s="312"/>
      <c r="G329" s="24"/>
      <c r="H329" s="24"/>
    </row>
    <row r="330" spans="1:8" ht="23.25" thickBot="1" x14ac:dyDescent="0.25">
      <c r="A330" s="431" t="s">
        <v>398</v>
      </c>
      <c r="B330" s="392" t="s">
        <v>244</v>
      </c>
      <c r="C330" s="393" t="s">
        <v>97</v>
      </c>
      <c r="D330" s="394" t="s">
        <v>99</v>
      </c>
      <c r="E330" s="394" t="s">
        <v>100</v>
      </c>
      <c r="F330" s="395" t="s">
        <v>302</v>
      </c>
      <c r="G330" s="8"/>
      <c r="H330" s="8"/>
    </row>
    <row r="331" spans="1:8" ht="36" customHeight="1" x14ac:dyDescent="0.2">
      <c r="A331" s="450"/>
      <c r="B331" s="451"/>
      <c r="C331" s="129"/>
      <c r="D331" s="129"/>
      <c r="E331" s="129"/>
      <c r="F331" s="129"/>
      <c r="G331" s="8"/>
      <c r="H331" s="8"/>
    </row>
    <row r="332" spans="1:8" x14ac:dyDescent="0.2">
      <c r="A332" s="450"/>
      <c r="B332" s="451"/>
      <c r="C332" s="129"/>
      <c r="D332" s="129"/>
      <c r="E332" s="129"/>
      <c r="F332" s="129"/>
      <c r="G332" s="8"/>
      <c r="H332" s="8"/>
    </row>
    <row r="333" spans="1:8" ht="13.5" thickBot="1" x14ac:dyDescent="0.25">
      <c r="A333" s="261"/>
      <c r="B333" s="25"/>
      <c r="C333" s="129"/>
      <c r="D333" s="129"/>
      <c r="E333" s="129"/>
      <c r="F333" s="129"/>
      <c r="G333" s="24"/>
      <c r="H333" s="24"/>
    </row>
    <row r="334" spans="1:8" ht="13.5" thickBot="1" x14ac:dyDescent="0.25">
      <c r="A334" s="446" t="s">
        <v>101</v>
      </c>
      <c r="B334" s="55"/>
      <c r="C334" s="46"/>
      <c r="D334" s="46"/>
      <c r="E334" s="46"/>
      <c r="F334" s="47"/>
      <c r="G334" s="24"/>
      <c r="H334" s="24"/>
    </row>
    <row r="335" spans="1:8" x14ac:dyDescent="0.2">
      <c r="A335" s="437"/>
      <c r="B335" s="439"/>
      <c r="C335" s="8"/>
      <c r="D335" s="8"/>
      <c r="E335" s="312"/>
      <c r="F335" s="312"/>
      <c r="G335" s="24"/>
      <c r="H335" s="24"/>
    </row>
    <row r="336" spans="1:8" x14ac:dyDescent="0.2">
      <c r="A336" s="437"/>
      <c r="B336" s="439"/>
      <c r="C336" s="8"/>
      <c r="D336" s="8"/>
      <c r="E336" s="312"/>
      <c r="F336" s="312"/>
      <c r="G336" s="24"/>
      <c r="H336" s="24"/>
    </row>
    <row r="337" spans="1:8" x14ac:dyDescent="0.2">
      <c r="A337" s="452" t="s">
        <v>311</v>
      </c>
      <c r="B337" s="8"/>
      <c r="C337" s="8"/>
      <c r="D337" s="8"/>
      <c r="E337" s="312"/>
      <c r="F337" s="312"/>
      <c r="G337" s="24"/>
      <c r="H337" s="24"/>
    </row>
    <row r="338" spans="1:8" ht="13.5" thickBot="1" x14ac:dyDescent="0.25">
      <c r="A338" s="858" t="s">
        <v>759</v>
      </c>
      <c r="B338" s="33"/>
      <c r="C338" s="33"/>
      <c r="D338" s="33"/>
      <c r="E338" s="48"/>
      <c r="F338" s="48"/>
      <c r="G338" s="8"/>
      <c r="H338" s="8"/>
    </row>
    <row r="339" spans="1:8" ht="13.5" thickBot="1" x14ac:dyDescent="0.25">
      <c r="A339" s="432" t="s">
        <v>313</v>
      </c>
      <c r="B339" s="373" t="s">
        <v>84</v>
      </c>
      <c r="C339" s="430" t="s">
        <v>314</v>
      </c>
      <c r="D339" s="411" t="s">
        <v>315</v>
      </c>
      <c r="E339" s="8"/>
      <c r="F339" s="8"/>
      <c r="G339" s="8"/>
      <c r="H339" s="8"/>
    </row>
    <row r="340" spans="1:8" x14ac:dyDescent="0.2">
      <c r="A340" s="453"/>
      <c r="B340" s="96"/>
      <c r="C340" s="454"/>
      <c r="D340" s="71"/>
      <c r="E340" s="8"/>
      <c r="F340" s="8"/>
      <c r="G340" s="8"/>
      <c r="H340" s="8"/>
    </row>
    <row r="341" spans="1:8" x14ac:dyDescent="0.2">
      <c r="A341" s="453"/>
      <c r="B341" s="96"/>
      <c r="C341" s="454"/>
      <c r="D341" s="71"/>
      <c r="E341" s="8"/>
      <c r="F341" s="8"/>
      <c r="G341" s="8"/>
      <c r="H341" s="8"/>
    </row>
    <row r="342" spans="1:8" x14ac:dyDescent="0.2">
      <c r="A342" s="455"/>
      <c r="B342" s="415"/>
      <c r="C342" s="33"/>
      <c r="D342" s="33"/>
      <c r="E342" s="390"/>
      <c r="F342" s="8"/>
      <c r="G342" s="33"/>
      <c r="H342" s="33"/>
    </row>
    <row r="343" spans="1:8" x14ac:dyDescent="0.2">
      <c r="A343" s="437"/>
      <c r="B343" s="439"/>
      <c r="C343" s="8"/>
      <c r="D343" s="8"/>
      <c r="E343" s="33"/>
      <c r="F343" s="33"/>
      <c r="G343" s="33"/>
      <c r="H343" s="33"/>
    </row>
    <row r="344" spans="1:8" x14ac:dyDescent="0.2">
      <c r="A344" s="452" t="s">
        <v>248</v>
      </c>
      <c r="B344" s="8"/>
      <c r="C344" s="8"/>
      <c r="D344" s="8"/>
      <c r="E344" s="33"/>
      <c r="F344" s="33"/>
      <c r="G344" s="33"/>
      <c r="H344" s="33"/>
    </row>
    <row r="345" spans="1:8" ht="13.5" thickBot="1" x14ac:dyDescent="0.25">
      <c r="A345" s="858" t="s">
        <v>760</v>
      </c>
      <c r="B345" s="33"/>
      <c r="C345" s="33"/>
      <c r="D345" s="33"/>
      <c r="E345" s="33"/>
      <c r="F345" s="33"/>
      <c r="G345" s="33"/>
      <c r="H345" s="33"/>
    </row>
    <row r="346" spans="1:8" ht="13.5" thickBot="1" x14ac:dyDescent="0.25">
      <c r="A346" s="432" t="s">
        <v>313</v>
      </c>
      <c r="B346" s="410" t="s">
        <v>84</v>
      </c>
      <c r="C346" s="430" t="s">
        <v>314</v>
      </c>
      <c r="D346" s="411" t="s">
        <v>315</v>
      </c>
      <c r="E346" s="33"/>
      <c r="F346" s="33"/>
      <c r="G346" s="8"/>
      <c r="H346" s="8"/>
    </row>
    <row r="347" spans="1:8" x14ac:dyDescent="0.2">
      <c r="A347" s="456"/>
      <c r="B347" s="412"/>
      <c r="C347" s="71"/>
      <c r="D347" s="71"/>
      <c r="E347" s="8"/>
      <c r="F347" s="8"/>
      <c r="G347" s="8"/>
      <c r="H347" s="8"/>
    </row>
    <row r="348" spans="1:8" x14ac:dyDescent="0.2">
      <c r="A348" s="457"/>
      <c r="B348" s="96"/>
      <c r="C348" s="72"/>
      <c r="D348" s="72"/>
      <c r="E348" s="8"/>
      <c r="F348" s="8"/>
      <c r="G348" s="8"/>
      <c r="H348" s="8"/>
    </row>
    <row r="349" spans="1:8" x14ac:dyDescent="0.2">
      <c r="E349" s="390"/>
      <c r="F349" s="8"/>
      <c r="G349" s="33"/>
      <c r="H349" s="33"/>
    </row>
    <row r="350" spans="1:8" x14ac:dyDescent="0.2">
      <c r="E350" s="33"/>
      <c r="F350" s="33"/>
      <c r="G350" s="33"/>
      <c r="H350" s="33"/>
    </row>
    <row r="351" spans="1:8" x14ac:dyDescent="0.2">
      <c r="E351" s="33"/>
      <c r="F351" s="33"/>
      <c r="G351" s="33"/>
      <c r="H351" s="33"/>
    </row>
    <row r="352" spans="1:8" x14ac:dyDescent="0.2">
      <c r="E352" s="33"/>
      <c r="F352" s="33"/>
      <c r="G352" s="8"/>
      <c r="H352" s="8"/>
    </row>
  </sheetData>
  <customSheetViews>
    <customSheetView guid="{BF975151-0CB7-467A-A5F2-74C18B2B8DD8}" topLeftCell="A76">
      <selection activeCell="B126" sqref="B126"/>
      <pageMargins left="0.7" right="0.7" top="0.75" bottom="0.75" header="0.3" footer="0.3"/>
      <pageSetup paperSize="9" orientation="portrait" r:id="rId1"/>
    </customSheetView>
    <customSheetView guid="{5DC0DB65-0B51-43B0-B8BB-8D3C0067049B}" topLeftCell="A247">
      <selection activeCell="A356" sqref="A356:XFD356"/>
      <pageMargins left="0.7" right="0.7" top="0.75" bottom="0.75" header="0.3" footer="0.3"/>
      <pageSetup paperSize="9" orientation="portrait" r:id="rId2"/>
    </customSheetView>
    <customSheetView guid="{A8F0939F-9581-40D1-B5DE-7692F53D4C7E}" topLeftCell="A247">
      <selection activeCell="B126" sqref="B126"/>
      <pageMargins left="0.7" right="0.7" top="0.75" bottom="0.75" header="0.3" footer="0.3"/>
      <pageSetup paperSize="9" orientation="portrait" r:id="rId3"/>
    </customSheetView>
    <customSheetView guid="{8DF90023-6051-46F1-A20F-9BAF97B5126C}" scale="115">
      <selection activeCell="A3" sqref="A3"/>
      <pageMargins left="0.7" right="0.7" top="0.75" bottom="0.75" header="0.3" footer="0.3"/>
      <pageSetup paperSize="9" orientation="portrait" r:id="rId4"/>
    </customSheetView>
    <customSheetView guid="{6B746EE9-112D-494A-A34D-DD33DA24FCB1}" topLeftCell="A247">
      <selection activeCell="B126" sqref="B126"/>
      <pageMargins left="0.7" right="0.7" top="0.75" bottom="0.75" header="0.3" footer="0.3"/>
      <pageSetup paperSize="9" orientation="portrait" r:id="rId5"/>
    </customSheetView>
    <customSheetView guid="{CFDDDCD9-14BA-46D0-BACB-8D2F29A56239}" topLeftCell="A91">
      <selection activeCell="B126" sqref="B126"/>
      <pageMargins left="0.7" right="0.7" top="0.75" bottom="0.75" header="0.3" footer="0.3"/>
      <pageSetup paperSize="9" orientation="portrait" r:id="rId6"/>
    </customSheetView>
  </customSheetViews>
  <mergeCells count="7">
    <mergeCell ref="A112:D112"/>
    <mergeCell ref="A110:F110"/>
    <mergeCell ref="A8:F8"/>
    <mergeCell ref="A104:F104"/>
    <mergeCell ref="G104:H104"/>
    <mergeCell ref="A109:F109"/>
    <mergeCell ref="G109:H109"/>
  </mergeCells>
  <pageMargins left="0.7" right="0.7" top="0.75" bottom="0.75" header="0.3" footer="0.3"/>
  <pageSetup paperSize="9" orientation="portrait" r:id="rId7"/>
  <ignoredErrors>
    <ignoredError sqref="D268:D269 D244:D266" numberStoredAsText="1"/>
  </ignoredErrors>
  <drawing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IV102"/>
  <sheetViews>
    <sheetView showGridLines="0" workbookViewId="0">
      <pane ySplit="1" topLeftCell="A17" activePane="bottomLeft" state="frozenSplit"/>
      <selection pane="bottomLeft" activeCell="H20" sqref="H20"/>
    </sheetView>
  </sheetViews>
  <sheetFormatPr defaultColWidth="9.140625" defaultRowHeight="12.75" x14ac:dyDescent="0.2"/>
  <cols>
    <col min="1" max="1" width="30" style="522" customWidth="1"/>
    <col min="2" max="2" width="9.140625" style="522" customWidth="1"/>
    <col min="3" max="3" width="39.140625" style="522" customWidth="1"/>
    <col min="4" max="8" width="11.5703125" style="522" customWidth="1"/>
    <col min="9" max="9" width="6.5703125" style="522" customWidth="1"/>
    <col min="10" max="16384" width="9.140625" style="522"/>
  </cols>
  <sheetData>
    <row r="1" spans="1:8" ht="54" x14ac:dyDescent="0.2">
      <c r="A1" s="507"/>
      <c r="B1" s="524"/>
      <c r="C1" s="512" t="s">
        <v>602</v>
      </c>
      <c r="D1" s="512"/>
      <c r="E1" s="512"/>
      <c r="F1" s="512"/>
      <c r="G1" s="507"/>
      <c r="H1" s="507"/>
    </row>
    <row r="2" spans="1:8" ht="13.5" thickBot="1" x14ac:dyDescent="0.25">
      <c r="A2" s="507"/>
      <c r="B2" s="507"/>
      <c r="C2" s="507"/>
      <c r="D2" s="507"/>
      <c r="E2" s="507"/>
      <c r="F2" s="507"/>
      <c r="G2" s="507"/>
      <c r="H2" s="507"/>
    </row>
    <row r="3" spans="1:8" ht="26.25" thickBot="1" x14ac:dyDescent="0.25">
      <c r="A3" s="518" t="s">
        <v>78</v>
      </c>
      <c r="B3" s="518"/>
      <c r="C3" s="511" t="s">
        <v>878</v>
      </c>
      <c r="D3" s="525"/>
      <c r="E3" s="525"/>
      <c r="F3" s="520"/>
      <c r="G3" s="507"/>
      <c r="H3" s="507"/>
    </row>
    <row r="4" spans="1:8" x14ac:dyDescent="0.2">
      <c r="A4" s="518" t="s">
        <v>79</v>
      </c>
      <c r="B4" s="518"/>
      <c r="C4" s="1364" t="s">
        <v>1700</v>
      </c>
      <c r="D4" s="1364"/>
      <c r="E4" s="1364"/>
      <c r="F4" s="1364"/>
      <c r="G4" s="507"/>
      <c r="H4" s="507"/>
    </row>
    <row r="5" spans="1:8" x14ac:dyDescent="0.2">
      <c r="A5" s="518" t="s">
        <v>80</v>
      </c>
      <c r="B5" s="518"/>
      <c r="C5" s="533" t="s">
        <v>879</v>
      </c>
      <c r="D5" s="533"/>
      <c r="E5" s="533"/>
      <c r="F5" s="533"/>
      <c r="G5" s="507"/>
      <c r="H5" s="507"/>
    </row>
    <row r="6" spans="1:8" x14ac:dyDescent="0.2">
      <c r="A6" s="518" t="s">
        <v>81</v>
      </c>
      <c r="B6" s="518"/>
      <c r="C6" s="531">
        <v>7</v>
      </c>
      <c r="D6" s="533"/>
      <c r="E6" s="533"/>
      <c r="F6" s="533"/>
      <c r="G6" s="507"/>
      <c r="H6" s="507"/>
    </row>
    <row r="7" spans="1:8" x14ac:dyDescent="0.2">
      <c r="A7" s="518" t="s">
        <v>3</v>
      </c>
      <c r="B7" s="518"/>
      <c r="C7" s="531">
        <v>7</v>
      </c>
      <c r="D7" s="533"/>
      <c r="E7" s="533"/>
      <c r="F7" s="533"/>
      <c r="G7" s="507"/>
      <c r="H7" s="507"/>
    </row>
    <row r="8" spans="1:8" x14ac:dyDescent="0.2">
      <c r="A8" s="518" t="s">
        <v>4</v>
      </c>
      <c r="B8" s="518"/>
      <c r="C8" s="531">
        <v>2</v>
      </c>
      <c r="D8" s="533"/>
      <c r="E8" s="533"/>
      <c r="F8" s="533"/>
      <c r="G8" s="507"/>
      <c r="H8" s="507"/>
    </row>
    <row r="9" spans="1:8" x14ac:dyDescent="0.2">
      <c r="A9" s="518"/>
      <c r="B9" s="518"/>
      <c r="C9" s="519"/>
      <c r="D9" s="533"/>
      <c r="E9" s="533"/>
      <c r="F9" s="533"/>
      <c r="G9" s="507"/>
      <c r="H9" s="507"/>
    </row>
    <row r="10" spans="1:8" ht="24" x14ac:dyDescent="0.2">
      <c r="A10" s="518" t="s">
        <v>82</v>
      </c>
      <c r="B10" s="518"/>
      <c r="C10" s="518"/>
      <c r="D10" s="518"/>
      <c r="E10" s="518"/>
      <c r="F10" s="518"/>
      <c r="G10" s="507"/>
      <c r="H10" s="507"/>
    </row>
    <row r="11" spans="1:8" s="514" customFormat="1" ht="36" x14ac:dyDescent="0.2">
      <c r="A11" s="518" t="s">
        <v>299</v>
      </c>
      <c r="B11" s="518"/>
      <c r="C11" s="519" t="s">
        <v>880</v>
      </c>
      <c r="D11" s="534"/>
      <c r="E11" s="534"/>
      <c r="F11" s="534"/>
      <c r="G11" s="506"/>
      <c r="H11" s="506"/>
    </row>
    <row r="12" spans="1:8" s="514" customFormat="1" x14ac:dyDescent="0.2">
      <c r="A12" s="518"/>
      <c r="B12" s="518"/>
      <c r="C12" s="519"/>
      <c r="D12" s="534"/>
      <c r="E12" s="534"/>
      <c r="F12" s="534"/>
      <c r="G12" s="506"/>
      <c r="H12" s="506"/>
    </row>
    <row r="13" spans="1:8" x14ac:dyDescent="0.2">
      <c r="A13" s="509" t="s">
        <v>300</v>
      </c>
      <c r="B13" s="531"/>
      <c r="C13" s="531"/>
      <c r="D13" s="531"/>
      <c r="E13" s="531"/>
      <c r="F13" s="531"/>
      <c r="G13" s="527"/>
      <c r="H13" s="527"/>
    </row>
    <row r="14" spans="1:8" s="514" customFormat="1" ht="13.5" thickBot="1" x14ac:dyDescent="0.25">
      <c r="A14" s="509" t="s">
        <v>300</v>
      </c>
      <c r="B14" s="531"/>
      <c r="C14" s="531"/>
      <c r="D14" s="531"/>
      <c r="E14" s="531"/>
      <c r="F14" s="531"/>
      <c r="G14" s="527"/>
    </row>
    <row r="15" spans="1:8" ht="23.25" thickBot="1" x14ac:dyDescent="0.25">
      <c r="A15" s="513" t="s">
        <v>301</v>
      </c>
      <c r="B15" s="535" t="s">
        <v>302</v>
      </c>
      <c r="C15" s="532" t="s">
        <v>254</v>
      </c>
      <c r="D15" s="532" t="s">
        <v>303</v>
      </c>
      <c r="E15" s="516" t="s">
        <v>255</v>
      </c>
      <c r="F15" s="805"/>
      <c r="G15" s="806"/>
    </row>
    <row r="16" spans="1:8" ht="22.5" x14ac:dyDescent="0.2">
      <c r="A16" s="802" t="s">
        <v>881</v>
      </c>
      <c r="B16" s="802" t="s">
        <v>50</v>
      </c>
      <c r="C16" s="802" t="s">
        <v>882</v>
      </c>
      <c r="D16" s="802" t="s">
        <v>497</v>
      </c>
      <c r="E16" s="803" t="s">
        <v>492</v>
      </c>
      <c r="F16" s="807"/>
      <c r="G16" s="808"/>
    </row>
    <row r="17" spans="1:9" s="515" customFormat="1" ht="22.5" x14ac:dyDescent="0.2">
      <c r="A17" s="802" t="s">
        <v>883</v>
      </c>
      <c r="B17" s="802" t="s">
        <v>409</v>
      </c>
      <c r="C17" s="802" t="s">
        <v>884</v>
      </c>
      <c r="D17" s="802" t="s">
        <v>497</v>
      </c>
      <c r="E17" s="803">
        <v>35545</v>
      </c>
      <c r="F17" s="807"/>
      <c r="G17" s="808"/>
    </row>
    <row r="18" spans="1:9" x14ac:dyDescent="0.2">
      <c r="A18" s="802" t="s">
        <v>1365</v>
      </c>
      <c r="B18" s="802" t="s">
        <v>409</v>
      </c>
      <c r="C18" s="802" t="s">
        <v>1366</v>
      </c>
      <c r="D18" s="802"/>
      <c r="E18" s="803"/>
      <c r="F18" s="809"/>
      <c r="G18" s="808"/>
    </row>
    <row r="19" spans="1:9" x14ac:dyDescent="0.2">
      <c r="A19" s="802" t="s">
        <v>1367</v>
      </c>
      <c r="B19" s="802" t="s">
        <v>409</v>
      </c>
      <c r="C19" s="802" t="s">
        <v>1368</v>
      </c>
      <c r="D19" s="802"/>
      <c r="E19" s="803"/>
      <c r="F19" s="809"/>
      <c r="G19" s="808"/>
      <c r="H19" s="527"/>
    </row>
    <row r="20" spans="1:9" s="514" customFormat="1" ht="22.5" x14ac:dyDescent="0.2">
      <c r="A20" s="802" t="s">
        <v>1369</v>
      </c>
      <c r="B20" s="802" t="s">
        <v>409</v>
      </c>
      <c r="C20" s="802" t="s">
        <v>1370</v>
      </c>
      <c r="D20" s="802"/>
      <c r="E20" s="803"/>
      <c r="F20" s="809"/>
      <c r="G20" s="808"/>
      <c r="H20" s="510"/>
      <c r="I20" s="510"/>
    </row>
    <row r="21" spans="1:9" x14ac:dyDescent="0.2">
      <c r="A21" s="802" t="s">
        <v>885</v>
      </c>
      <c r="B21" s="802" t="s">
        <v>409</v>
      </c>
      <c r="C21" s="802" t="s">
        <v>886</v>
      </c>
      <c r="D21" s="802" t="s">
        <v>225</v>
      </c>
      <c r="E21" s="803">
        <v>35235</v>
      </c>
      <c r="F21" s="810"/>
      <c r="G21" s="808"/>
      <c r="H21" s="510"/>
      <c r="I21" s="510"/>
    </row>
    <row r="22" spans="1:9" ht="22.5" x14ac:dyDescent="0.2">
      <c r="A22" s="802" t="s">
        <v>1371</v>
      </c>
      <c r="B22" s="802" t="s">
        <v>409</v>
      </c>
      <c r="C22" s="802" t="s">
        <v>1372</v>
      </c>
      <c r="D22" s="802"/>
      <c r="E22" s="803"/>
      <c r="F22" s="809"/>
      <c r="G22" s="808"/>
      <c r="H22" s="510"/>
      <c r="I22" s="510"/>
    </row>
    <row r="23" spans="1:9" x14ac:dyDescent="0.2">
      <c r="A23" s="802" t="s">
        <v>1373</v>
      </c>
      <c r="B23" s="802" t="s">
        <v>409</v>
      </c>
      <c r="C23" s="802" t="s">
        <v>1374</v>
      </c>
      <c r="D23" s="802"/>
      <c r="E23" s="803"/>
      <c r="F23" s="809"/>
      <c r="G23" s="808"/>
      <c r="H23" s="510"/>
      <c r="I23" s="510"/>
    </row>
    <row r="24" spans="1:9" x14ac:dyDescent="0.2">
      <c r="A24" s="802" t="s">
        <v>1375</v>
      </c>
      <c r="B24" s="802" t="s">
        <v>409</v>
      </c>
      <c r="C24" s="802" t="s">
        <v>1376</v>
      </c>
      <c r="D24" s="802"/>
      <c r="E24" s="803"/>
      <c r="F24" s="809"/>
      <c r="G24" s="807"/>
      <c r="H24" s="510"/>
      <c r="I24" s="510"/>
    </row>
    <row r="25" spans="1:9" x14ac:dyDescent="0.2">
      <c r="A25" s="519"/>
      <c r="B25" s="519"/>
      <c r="C25" s="519"/>
      <c r="D25" s="519"/>
      <c r="E25" s="519"/>
      <c r="H25" s="510"/>
      <c r="I25" s="510"/>
    </row>
    <row r="26" spans="1:9" ht="13.5" thickBot="1" x14ac:dyDescent="0.25">
      <c r="A26" s="509" t="s">
        <v>310</v>
      </c>
      <c r="B26" s="531"/>
      <c r="C26" s="531"/>
      <c r="D26" s="531"/>
      <c r="E26" s="531"/>
      <c r="F26" s="531"/>
      <c r="G26" s="527"/>
      <c r="H26" s="510"/>
      <c r="I26" s="510"/>
    </row>
    <row r="27" spans="1:9" ht="23.25" thickBot="1" x14ac:dyDescent="0.25">
      <c r="A27" s="513" t="s">
        <v>301</v>
      </c>
      <c r="B27" s="535" t="s">
        <v>302</v>
      </c>
      <c r="C27" s="516" t="s">
        <v>254</v>
      </c>
      <c r="D27" s="526"/>
      <c r="E27" s="526"/>
      <c r="F27" s="514"/>
      <c r="G27" s="510"/>
      <c r="H27" s="510"/>
      <c r="I27" s="510"/>
    </row>
    <row r="28" spans="1:9" ht="78.75" x14ac:dyDescent="0.2">
      <c r="A28" s="802" t="s">
        <v>883</v>
      </c>
      <c r="B28" s="802" t="s">
        <v>409</v>
      </c>
      <c r="C28" s="804" t="s">
        <v>887</v>
      </c>
      <c r="D28" s="515"/>
      <c r="E28" s="505"/>
      <c r="G28" s="510"/>
      <c r="H28" s="510"/>
      <c r="I28" s="510"/>
    </row>
    <row r="29" spans="1:9" ht="22.5" x14ac:dyDescent="0.2">
      <c r="A29" s="802" t="s">
        <v>885</v>
      </c>
      <c r="B29" s="802" t="s">
        <v>409</v>
      </c>
      <c r="C29" s="804" t="s">
        <v>888</v>
      </c>
      <c r="D29" s="515"/>
      <c r="E29" s="505"/>
      <c r="G29" s="510"/>
      <c r="H29" s="510"/>
      <c r="I29" s="510"/>
    </row>
    <row r="30" spans="1:9" x14ac:dyDescent="0.2">
      <c r="A30" s="533"/>
      <c r="B30" s="533"/>
      <c r="C30" s="533"/>
      <c r="D30" s="533"/>
      <c r="E30" s="533"/>
      <c r="F30" s="533"/>
    </row>
    <row r="31" spans="1:9" s="514" customFormat="1" x14ac:dyDescent="0.2">
      <c r="A31" s="508" t="s">
        <v>5349</v>
      </c>
      <c r="B31" s="534"/>
      <c r="C31" s="534"/>
      <c r="D31" s="534"/>
      <c r="E31" s="534"/>
      <c r="F31" s="534"/>
      <c r="G31" s="527"/>
      <c r="H31" s="527"/>
    </row>
    <row r="32" spans="1:9" x14ac:dyDescent="0.2">
      <c r="A32" s="533"/>
      <c r="B32" s="533"/>
      <c r="C32" s="533"/>
      <c r="D32" s="533"/>
      <c r="E32" s="533"/>
      <c r="F32" s="533"/>
    </row>
    <row r="33" spans="1:12" x14ac:dyDescent="0.2">
      <c r="A33" s="533"/>
      <c r="B33" s="533"/>
      <c r="C33" s="533"/>
      <c r="D33" s="533"/>
      <c r="E33" s="533"/>
      <c r="F33" s="533"/>
      <c r="G33" s="507"/>
      <c r="H33" s="507"/>
    </row>
    <row r="34" spans="1:12" x14ac:dyDescent="0.2">
      <c r="A34" s="530" t="s">
        <v>388</v>
      </c>
      <c r="B34" s="506"/>
      <c r="C34" s="506"/>
      <c r="D34" s="506"/>
      <c r="E34" s="506"/>
      <c r="F34" s="506"/>
    </row>
    <row r="35" spans="1:12" ht="24" x14ac:dyDescent="0.2">
      <c r="A35" s="508" t="s">
        <v>389</v>
      </c>
      <c r="B35" s="534"/>
      <c r="C35" s="534"/>
      <c r="E35" s="523" t="s">
        <v>397</v>
      </c>
      <c r="F35" s="514">
        <v>8</v>
      </c>
      <c r="G35" s="527"/>
      <c r="H35" s="527"/>
    </row>
    <row r="36" spans="1:12" x14ac:dyDescent="0.2">
      <c r="A36" s="528" t="s">
        <v>5160</v>
      </c>
      <c r="B36" s="519"/>
      <c r="C36" s="519"/>
      <c r="D36" s="519"/>
      <c r="E36" s="519"/>
      <c r="F36" s="519"/>
      <c r="G36" s="529"/>
    </row>
    <row r="37" spans="1:12" s="514" customFormat="1" x14ac:dyDescent="0.2">
      <c r="A37" s="811" t="s">
        <v>1292</v>
      </c>
      <c r="B37" s="541"/>
      <c r="C37" s="811" t="s">
        <v>1293</v>
      </c>
      <c r="D37" s="811" t="s">
        <v>1294</v>
      </c>
      <c r="E37" s="811" t="s">
        <v>1295</v>
      </c>
      <c r="F37" s="526"/>
      <c r="G37" s="538"/>
      <c r="H37" s="522"/>
      <c r="I37" s="539"/>
      <c r="J37" s="539"/>
      <c r="K37" s="540"/>
      <c r="L37" s="540"/>
    </row>
    <row r="38" spans="1:12" ht="25.5" x14ac:dyDescent="0.2">
      <c r="A38" s="1302" t="s">
        <v>5285</v>
      </c>
      <c r="B38" s="868" t="s">
        <v>1701</v>
      </c>
      <c r="C38" s="1301" t="s">
        <v>1597</v>
      </c>
      <c r="D38" s="1299" t="s">
        <v>1134</v>
      </c>
      <c r="E38" s="1299" t="s">
        <v>3954</v>
      </c>
      <c r="F38" s="515"/>
      <c r="G38" s="538"/>
      <c r="I38" s="539"/>
      <c r="J38" s="539"/>
      <c r="K38" s="540"/>
      <c r="L38" s="540"/>
    </row>
    <row r="39" spans="1:12" ht="51" x14ac:dyDescent="0.2">
      <c r="A39" s="1302" t="s">
        <v>5286</v>
      </c>
      <c r="B39" s="868" t="s">
        <v>1701</v>
      </c>
      <c r="C39" s="1301" t="s">
        <v>5291</v>
      </c>
      <c r="D39" s="1299" t="s">
        <v>1296</v>
      </c>
      <c r="E39" s="1299" t="s">
        <v>5298</v>
      </c>
      <c r="F39" s="515"/>
      <c r="G39" s="538"/>
      <c r="I39" s="539"/>
      <c r="J39" s="539"/>
      <c r="K39" s="540"/>
      <c r="L39" s="540"/>
    </row>
    <row r="40" spans="1:12" ht="51" x14ac:dyDescent="0.2">
      <c r="A40" s="1302" t="s">
        <v>5287</v>
      </c>
      <c r="B40" s="868" t="s">
        <v>1701</v>
      </c>
      <c r="C40" s="1301" t="s">
        <v>5292</v>
      </c>
      <c r="D40" s="1299" t="s">
        <v>1296</v>
      </c>
      <c r="E40" s="1299" t="s">
        <v>5299</v>
      </c>
      <c r="F40" s="515"/>
      <c r="G40" s="538"/>
      <c r="I40" s="539"/>
      <c r="J40" s="539"/>
      <c r="K40" s="540"/>
      <c r="L40" s="540"/>
    </row>
    <row r="41" spans="1:12" ht="25.5" x14ac:dyDescent="0.2">
      <c r="A41" s="1302" t="s">
        <v>5288</v>
      </c>
      <c r="B41" s="868" t="s">
        <v>1701</v>
      </c>
      <c r="C41" s="1301" t="s">
        <v>5293</v>
      </c>
      <c r="D41" s="1299" t="s">
        <v>1296</v>
      </c>
      <c r="E41" s="1299" t="s">
        <v>4273</v>
      </c>
      <c r="F41" s="515"/>
      <c r="G41" s="538"/>
      <c r="I41" s="539"/>
      <c r="J41" s="539"/>
      <c r="K41" s="540"/>
      <c r="L41" s="540"/>
    </row>
    <row r="42" spans="1:12" ht="51" x14ac:dyDescent="0.2">
      <c r="A42" s="1302" t="s">
        <v>5289</v>
      </c>
      <c r="B42" s="1285" t="s">
        <v>1701</v>
      </c>
      <c r="C42" s="1301" t="s">
        <v>5294</v>
      </c>
      <c r="D42" s="1299" t="s">
        <v>1296</v>
      </c>
      <c r="E42" s="1299" t="s">
        <v>2706</v>
      </c>
      <c r="F42" s="515"/>
      <c r="G42" s="538"/>
      <c r="I42" s="539"/>
      <c r="J42" s="539"/>
      <c r="K42" s="540"/>
      <c r="L42" s="540"/>
    </row>
    <row r="43" spans="1:12" ht="51" x14ac:dyDescent="0.2">
      <c r="A43" s="1302" t="s">
        <v>5290</v>
      </c>
      <c r="B43" s="1285" t="s">
        <v>1701</v>
      </c>
      <c r="C43" s="1301" t="s">
        <v>5295</v>
      </c>
      <c r="D43" s="1299" t="s">
        <v>1296</v>
      </c>
      <c r="E43" s="1299" t="s">
        <v>2706</v>
      </c>
      <c r="F43" s="515"/>
      <c r="G43" s="538"/>
      <c r="I43" s="539"/>
      <c r="J43" s="539"/>
      <c r="K43" s="540"/>
      <c r="L43" s="540"/>
    </row>
    <row r="44" spans="1:12" ht="38.25" x14ac:dyDescent="0.2">
      <c r="A44" s="1302" t="s">
        <v>1599</v>
      </c>
      <c r="B44" s="1285" t="s">
        <v>1701</v>
      </c>
      <c r="C44" s="1301" t="s">
        <v>5296</v>
      </c>
      <c r="D44" s="1299" t="s">
        <v>1296</v>
      </c>
      <c r="E44" s="1299" t="s">
        <v>1555</v>
      </c>
      <c r="F44" s="515"/>
      <c r="G44" s="538"/>
      <c r="I44" s="539"/>
      <c r="J44" s="539"/>
      <c r="K44" s="540"/>
      <c r="L44" s="540"/>
    </row>
    <row r="45" spans="1:12" ht="38.25" x14ac:dyDescent="0.2">
      <c r="A45" s="1302" t="s">
        <v>1600</v>
      </c>
      <c r="B45" s="1285" t="s">
        <v>1701</v>
      </c>
      <c r="C45" s="1301" t="s">
        <v>5297</v>
      </c>
      <c r="D45" s="1299" t="s">
        <v>1296</v>
      </c>
      <c r="E45" s="1299" t="s">
        <v>1377</v>
      </c>
      <c r="F45" s="515"/>
      <c r="G45" s="538"/>
      <c r="I45" s="539"/>
      <c r="J45" s="539"/>
      <c r="K45" s="540"/>
      <c r="L45" s="540"/>
    </row>
    <row r="46" spans="1:12" x14ac:dyDescent="0.2">
      <c r="A46" s="1299"/>
      <c r="B46" s="1285"/>
      <c r="C46" s="1204"/>
      <c r="D46" s="1203"/>
      <c r="E46" s="1203"/>
      <c r="F46" s="515"/>
      <c r="G46" s="538"/>
      <c r="I46" s="539"/>
      <c r="J46" s="539"/>
      <c r="K46" s="540"/>
      <c r="L46" s="540"/>
    </row>
    <row r="47" spans="1:12" x14ac:dyDescent="0.2">
      <c r="A47" s="1299"/>
      <c r="B47" s="1285"/>
      <c r="C47" s="1204"/>
      <c r="D47" s="1203"/>
      <c r="E47" s="1203"/>
      <c r="F47" s="515"/>
      <c r="G47" s="538"/>
      <c r="I47" s="539"/>
      <c r="J47" s="539"/>
      <c r="K47" s="540"/>
      <c r="L47" s="540"/>
    </row>
    <row r="48" spans="1:12" s="515" customFormat="1" x14ac:dyDescent="0.2">
      <c r="A48" s="518"/>
      <c r="B48" s="518"/>
      <c r="C48" s="519"/>
      <c r="D48" s="533"/>
      <c r="E48" s="533"/>
      <c r="F48" s="533"/>
      <c r="G48" s="522"/>
      <c r="H48" s="522"/>
      <c r="I48" s="522"/>
      <c r="J48" s="522"/>
    </row>
    <row r="49" spans="1:10" s="515" customFormat="1" ht="24.75" thickBot="1" x14ac:dyDescent="0.25">
      <c r="A49" s="518" t="s">
        <v>95</v>
      </c>
      <c r="B49" s="518"/>
      <c r="C49" s="518"/>
      <c r="D49" s="533"/>
      <c r="E49" s="523" t="s">
        <v>397</v>
      </c>
      <c r="F49" s="514">
        <f>+COUNT(B51:B53)</f>
        <v>0</v>
      </c>
      <c r="G49" s="529"/>
      <c r="H49" s="522"/>
      <c r="I49" s="522"/>
      <c r="J49" s="522"/>
    </row>
    <row r="50" spans="1:10" s="515" customFormat="1" ht="12" thickBot="1" x14ac:dyDescent="0.25">
      <c r="A50" s="513" t="s">
        <v>398</v>
      </c>
      <c r="B50" s="542" t="s">
        <v>96</v>
      </c>
      <c r="C50" s="542" t="s">
        <v>83</v>
      </c>
      <c r="D50" s="543" t="s">
        <v>97</v>
      </c>
      <c r="E50" s="544" t="s">
        <v>98</v>
      </c>
      <c r="F50" s="544" t="s">
        <v>99</v>
      </c>
      <c r="G50" s="544" t="s">
        <v>100</v>
      </c>
      <c r="H50" s="545" t="s">
        <v>302</v>
      </c>
      <c r="I50" s="541"/>
      <c r="J50" s="541"/>
    </row>
    <row r="51" spans="1:10" s="515" customFormat="1" ht="11.25" x14ac:dyDescent="0.2">
      <c r="A51" s="517"/>
      <c r="B51" s="517"/>
      <c r="C51" s="517"/>
      <c r="D51" s="546">
        <v>0</v>
      </c>
      <c r="E51" s="546">
        <v>0</v>
      </c>
      <c r="F51" s="546">
        <v>0</v>
      </c>
      <c r="G51" s="546">
        <v>0</v>
      </c>
      <c r="H51" s="546">
        <v>0</v>
      </c>
    </row>
    <row r="52" spans="1:10" s="515" customFormat="1" ht="11.25" x14ac:dyDescent="0.2">
      <c r="A52" s="547"/>
      <c r="B52" s="547"/>
      <c r="C52" s="547"/>
      <c r="D52" s="546">
        <v>0</v>
      </c>
      <c r="E52" s="546">
        <v>0</v>
      </c>
      <c r="F52" s="546">
        <v>0</v>
      </c>
      <c r="G52" s="546">
        <v>0</v>
      </c>
      <c r="H52" s="546">
        <v>0</v>
      </c>
    </row>
    <row r="53" spans="1:10" ht="13.5" thickBot="1" x14ac:dyDescent="0.25">
      <c r="A53" s="548"/>
      <c r="B53" s="548"/>
      <c r="C53" s="548"/>
      <c r="D53" s="546">
        <v>0</v>
      </c>
      <c r="E53" s="546">
        <v>0</v>
      </c>
      <c r="F53" s="546">
        <v>0</v>
      </c>
      <c r="G53" s="546">
        <v>0</v>
      </c>
      <c r="H53" s="546">
        <v>0</v>
      </c>
      <c r="I53" s="515"/>
      <c r="J53" s="515"/>
    </row>
    <row r="54" spans="1:10" ht="13.5" thickBot="1" x14ac:dyDescent="0.25">
      <c r="A54" s="549" t="s">
        <v>101</v>
      </c>
      <c r="B54" s="550">
        <f>SUM(B52:B53)</f>
        <v>0</v>
      </c>
      <c r="C54" s="551">
        <f>SUM(D54:H54)</f>
        <v>0</v>
      </c>
      <c r="D54" s="552">
        <f>SUM(D52:D53)</f>
        <v>0</v>
      </c>
      <c r="E54" s="552">
        <f>SUM(E52:E53)</f>
        <v>0</v>
      </c>
      <c r="F54" s="552">
        <f>SUM(F52:F53)</f>
        <v>0</v>
      </c>
      <c r="G54" s="552">
        <f>SUM(G52:G53)</f>
        <v>0</v>
      </c>
      <c r="H54" s="553">
        <f>SUM(H52:H53)</f>
        <v>0</v>
      </c>
      <c r="I54" s="515"/>
      <c r="J54" s="515"/>
    </row>
    <row r="55" spans="1:10" s="541" customFormat="1" ht="11.25" x14ac:dyDescent="0.2">
      <c r="B55" s="515"/>
      <c r="D55" s="554"/>
      <c r="E55" s="554"/>
      <c r="F55" s="554"/>
      <c r="G55" s="554"/>
      <c r="H55" s="554"/>
      <c r="I55" s="515"/>
      <c r="J55" s="515"/>
    </row>
    <row r="56" spans="1:10" s="515" customFormat="1" x14ac:dyDescent="0.2">
      <c r="A56" s="518"/>
      <c r="B56" s="518"/>
      <c r="C56" s="519"/>
      <c r="D56" s="555"/>
      <c r="E56" s="555"/>
      <c r="F56" s="555"/>
      <c r="G56" s="556"/>
      <c r="H56" s="556"/>
      <c r="I56" s="522"/>
      <c r="J56" s="522"/>
    </row>
    <row r="57" spans="1:10" s="515" customFormat="1" ht="24.75" thickBot="1" x14ac:dyDescent="0.25">
      <c r="A57" s="557" t="s">
        <v>73</v>
      </c>
      <c r="B57" s="557"/>
      <c r="C57" s="557"/>
      <c r="D57" s="558"/>
      <c r="E57" s="559" t="s">
        <v>397</v>
      </c>
      <c r="F57" s="514">
        <f>+COUNT(B59:B61)</f>
        <v>1</v>
      </c>
      <c r="G57" s="560"/>
      <c r="H57" s="556"/>
      <c r="I57" s="522"/>
      <c r="J57" s="522"/>
    </row>
    <row r="58" spans="1:10" s="515" customFormat="1" ht="12" thickBot="1" x14ac:dyDescent="0.25">
      <c r="A58" s="513" t="s">
        <v>398</v>
      </c>
      <c r="B58" s="542" t="s">
        <v>96</v>
      </c>
      <c r="C58" s="542" t="s">
        <v>83</v>
      </c>
      <c r="D58" s="543" t="s">
        <v>97</v>
      </c>
      <c r="E58" s="544" t="s">
        <v>98</v>
      </c>
      <c r="F58" s="544" t="s">
        <v>99</v>
      </c>
      <c r="G58" s="544" t="s">
        <v>100</v>
      </c>
      <c r="H58" s="545" t="s">
        <v>302</v>
      </c>
      <c r="I58" s="541"/>
      <c r="J58" s="541"/>
    </row>
    <row r="59" spans="1:10" s="515" customFormat="1" ht="11.25" x14ac:dyDescent="0.2">
      <c r="A59" s="517"/>
      <c r="B59" s="517">
        <v>20</v>
      </c>
      <c r="C59" s="517" t="s">
        <v>889</v>
      </c>
      <c r="D59" s="546"/>
      <c r="E59" s="546"/>
      <c r="F59" s="546"/>
      <c r="G59" s="546"/>
      <c r="H59" s="546"/>
    </row>
    <row r="60" spans="1:10" s="515" customFormat="1" ht="11.25" x14ac:dyDescent="0.2">
      <c r="A60" s="521"/>
      <c r="B60" s="521"/>
      <c r="C60" s="521"/>
      <c r="D60" s="546"/>
      <c r="E60" s="546"/>
      <c r="F60" s="546"/>
      <c r="G60" s="546"/>
      <c r="H60" s="546"/>
    </row>
    <row r="61" spans="1:10" ht="13.5" thickBot="1" x14ac:dyDescent="0.25">
      <c r="A61" s="548"/>
      <c r="B61" s="548"/>
      <c r="C61" s="548"/>
      <c r="D61" s="546"/>
      <c r="E61" s="546"/>
      <c r="F61" s="546"/>
      <c r="G61" s="546"/>
      <c r="H61" s="546"/>
      <c r="I61" s="515"/>
      <c r="J61" s="515"/>
    </row>
    <row r="62" spans="1:10" ht="13.5" thickBot="1" x14ac:dyDescent="0.25">
      <c r="A62" s="549" t="s">
        <v>101</v>
      </c>
      <c r="B62" s="550">
        <f>SUM(B59:B61)</f>
        <v>20</v>
      </c>
      <c r="C62" s="551">
        <f>SUM(D62:H62)</f>
        <v>0</v>
      </c>
      <c r="D62" s="552"/>
      <c r="E62" s="552"/>
      <c r="F62" s="552"/>
      <c r="G62" s="552"/>
      <c r="H62" s="553"/>
      <c r="I62" s="515"/>
      <c r="J62" s="515"/>
    </row>
    <row r="63" spans="1:10" s="541" customFormat="1" ht="11.25" x14ac:dyDescent="0.2">
      <c r="B63" s="515"/>
      <c r="D63" s="554"/>
      <c r="E63" s="554"/>
      <c r="F63" s="554"/>
      <c r="G63" s="554"/>
      <c r="H63" s="554"/>
      <c r="I63" s="515"/>
      <c r="J63" s="515"/>
    </row>
    <row r="64" spans="1:10" s="515" customFormat="1" x14ac:dyDescent="0.2">
      <c r="A64" s="518"/>
      <c r="B64" s="518"/>
      <c r="C64" s="519"/>
      <c r="D64" s="555"/>
      <c r="E64" s="555"/>
      <c r="F64" s="555"/>
      <c r="G64" s="556"/>
      <c r="H64" s="556"/>
      <c r="I64" s="522"/>
      <c r="J64" s="522"/>
    </row>
    <row r="65" spans="1:256" s="515" customFormat="1" ht="36.75" thickBot="1" x14ac:dyDescent="0.25">
      <c r="A65" s="518" t="s">
        <v>242</v>
      </c>
      <c r="B65" s="518"/>
      <c r="C65" s="518"/>
      <c r="D65" s="561"/>
      <c r="E65" s="559" t="s">
        <v>397</v>
      </c>
      <c r="F65" s="514">
        <v>2</v>
      </c>
      <c r="G65" s="562"/>
      <c r="H65" s="562"/>
      <c r="I65" s="522"/>
      <c r="J65" s="522"/>
    </row>
    <row r="66" spans="1:256" s="515" customFormat="1" ht="12" thickBot="1" x14ac:dyDescent="0.25">
      <c r="A66" s="513" t="s">
        <v>398</v>
      </c>
      <c r="B66" s="542" t="s">
        <v>96</v>
      </c>
      <c r="C66" s="542" t="s">
        <v>83</v>
      </c>
      <c r="D66" s="543" t="s">
        <v>97</v>
      </c>
      <c r="E66" s="544" t="s">
        <v>98</v>
      </c>
      <c r="F66" s="544" t="s">
        <v>99</v>
      </c>
      <c r="G66" s="544" t="s">
        <v>100</v>
      </c>
      <c r="H66" s="545" t="s">
        <v>302</v>
      </c>
      <c r="I66" s="541"/>
      <c r="J66" s="541"/>
    </row>
    <row r="67" spans="1:256" s="515" customFormat="1" ht="11.25" x14ac:dyDescent="0.2">
      <c r="A67" s="521" t="s">
        <v>5300</v>
      </c>
      <c r="B67" s="548">
        <v>53</v>
      </c>
      <c r="C67" s="521" t="s">
        <v>5301</v>
      </c>
      <c r="D67" s="546"/>
      <c r="E67" s="546"/>
      <c r="F67" s="546"/>
      <c r="G67" s="546"/>
      <c r="H67" s="546"/>
    </row>
    <row r="68" spans="1:256" ht="45" x14ac:dyDescent="0.2">
      <c r="A68" s="563" t="s">
        <v>1084</v>
      </c>
      <c r="B68" s="521">
        <v>85</v>
      </c>
      <c r="C68" s="521" t="s">
        <v>1085</v>
      </c>
      <c r="D68" s="546"/>
      <c r="E68" s="546"/>
      <c r="F68" s="546"/>
      <c r="G68" s="546"/>
      <c r="H68" s="546"/>
      <c r="I68" s="515"/>
      <c r="J68" s="515"/>
    </row>
    <row r="69" spans="1:256" ht="45.75" thickBot="1" x14ac:dyDescent="0.25">
      <c r="A69" s="548" t="s">
        <v>5302</v>
      </c>
      <c r="B69" s="548">
        <v>6</v>
      </c>
      <c r="C69" s="548" t="s">
        <v>1085</v>
      </c>
      <c r="D69" s="546"/>
      <c r="E69" s="546"/>
      <c r="F69" s="546"/>
      <c r="G69" s="546"/>
      <c r="H69" s="546"/>
      <c r="I69" s="515"/>
      <c r="J69" s="515"/>
    </row>
    <row r="70" spans="1:256" ht="13.5" thickBot="1" x14ac:dyDescent="0.25">
      <c r="A70" s="549" t="s">
        <v>101</v>
      </c>
      <c r="B70" s="550">
        <f>SUM(B67:B69)</f>
        <v>144</v>
      </c>
      <c r="C70" s="551">
        <f>SUM(D70:H70)</f>
        <v>0</v>
      </c>
      <c r="D70" s="552"/>
      <c r="E70" s="552"/>
      <c r="F70" s="552"/>
      <c r="G70" s="552"/>
      <c r="H70" s="553"/>
      <c r="I70" s="515"/>
      <c r="J70" s="515"/>
    </row>
    <row r="71" spans="1:256" s="515" customFormat="1" x14ac:dyDescent="0.2">
      <c r="A71" s="518"/>
      <c r="B71" s="518"/>
      <c r="C71" s="534"/>
      <c r="D71" s="564"/>
      <c r="E71" s="564"/>
      <c r="F71" s="564"/>
      <c r="G71" s="556"/>
      <c r="H71" s="556"/>
      <c r="I71" s="522"/>
      <c r="J71" s="522"/>
    </row>
    <row r="72" spans="1:256" x14ac:dyDescent="0.2">
      <c r="C72" s="565"/>
      <c r="D72" s="556"/>
      <c r="E72" s="556"/>
      <c r="F72" s="556"/>
      <c r="G72" s="556"/>
      <c r="H72" s="556"/>
      <c r="K72" s="566"/>
      <c r="L72" s="567"/>
      <c r="M72" s="566"/>
      <c r="N72" s="567"/>
      <c r="O72" s="566"/>
      <c r="P72" s="567"/>
      <c r="Q72" s="566"/>
      <c r="R72" s="567"/>
      <c r="S72" s="566"/>
      <c r="T72" s="567"/>
      <c r="U72" s="566"/>
      <c r="V72" s="567"/>
      <c r="W72" s="566"/>
      <c r="X72" s="567"/>
      <c r="Y72" s="566"/>
      <c r="Z72" s="567"/>
      <c r="AA72" s="566"/>
      <c r="AB72" s="567"/>
      <c r="AC72" s="566"/>
      <c r="AD72" s="567"/>
      <c r="AE72" s="566"/>
      <c r="AF72" s="567"/>
      <c r="AG72" s="566"/>
      <c r="AH72" s="567"/>
      <c r="AI72" s="566"/>
      <c r="AJ72" s="567"/>
      <c r="AK72" s="566"/>
      <c r="AL72" s="567"/>
      <c r="AM72" s="566"/>
      <c r="AN72" s="567"/>
      <c r="AO72" s="566"/>
      <c r="AP72" s="567"/>
      <c r="AQ72" s="566"/>
      <c r="AR72" s="567"/>
      <c r="AS72" s="566"/>
      <c r="AT72" s="567"/>
      <c r="AU72" s="566"/>
      <c r="AV72" s="567"/>
      <c r="AW72" s="566"/>
      <c r="AX72" s="567"/>
      <c r="AY72" s="566"/>
      <c r="AZ72" s="567"/>
      <c r="BA72" s="566"/>
      <c r="BB72" s="567"/>
      <c r="BC72" s="566"/>
      <c r="BD72" s="567"/>
      <c r="BE72" s="566"/>
      <c r="BF72" s="567"/>
      <c r="BG72" s="566"/>
      <c r="BH72" s="567"/>
      <c r="BI72" s="566"/>
      <c r="BJ72" s="567"/>
      <c r="BK72" s="566"/>
      <c r="BL72" s="567"/>
      <c r="BM72" s="566"/>
      <c r="BN72" s="567"/>
      <c r="BO72" s="566"/>
      <c r="BP72" s="567"/>
      <c r="BQ72" s="566"/>
      <c r="BR72" s="567"/>
      <c r="BS72" s="566"/>
      <c r="BT72" s="567"/>
      <c r="BU72" s="566"/>
      <c r="BV72" s="567"/>
      <c r="BW72" s="566"/>
      <c r="BX72" s="567"/>
      <c r="BY72" s="566"/>
      <c r="BZ72" s="567"/>
      <c r="CA72" s="566"/>
      <c r="CB72" s="567"/>
      <c r="CC72" s="566"/>
      <c r="CD72" s="567"/>
      <c r="CE72" s="566"/>
      <c r="CF72" s="567"/>
      <c r="CG72" s="566"/>
      <c r="CH72" s="567"/>
      <c r="CI72" s="566"/>
      <c r="CJ72" s="567"/>
      <c r="CK72" s="566"/>
      <c r="CL72" s="567"/>
      <c r="CM72" s="566"/>
      <c r="CN72" s="567"/>
      <c r="CO72" s="566"/>
      <c r="CP72" s="567"/>
      <c r="CQ72" s="566"/>
      <c r="CR72" s="567"/>
      <c r="CS72" s="566"/>
      <c r="CT72" s="567"/>
      <c r="CU72" s="566"/>
      <c r="CV72" s="567"/>
      <c r="CW72" s="566"/>
      <c r="CX72" s="567"/>
      <c r="CY72" s="566"/>
      <c r="CZ72" s="567"/>
      <c r="DA72" s="566"/>
      <c r="DB72" s="567"/>
      <c r="DC72" s="566"/>
      <c r="DD72" s="567"/>
      <c r="DE72" s="566"/>
      <c r="DF72" s="567"/>
      <c r="DG72" s="566"/>
      <c r="DH72" s="567"/>
      <c r="DI72" s="566"/>
      <c r="DJ72" s="567"/>
      <c r="DK72" s="566"/>
      <c r="DL72" s="567"/>
      <c r="DM72" s="566"/>
      <c r="DN72" s="567"/>
      <c r="DO72" s="566"/>
      <c r="DP72" s="567"/>
      <c r="DQ72" s="566"/>
      <c r="DR72" s="567"/>
      <c r="DS72" s="566"/>
      <c r="DT72" s="567"/>
      <c r="DU72" s="566"/>
      <c r="DV72" s="567"/>
      <c r="DW72" s="566"/>
      <c r="DX72" s="567"/>
      <c r="DY72" s="566"/>
      <c r="DZ72" s="567"/>
      <c r="EA72" s="566"/>
      <c r="EB72" s="567"/>
      <c r="EC72" s="566"/>
      <c r="ED72" s="567"/>
      <c r="EE72" s="566"/>
      <c r="EF72" s="567"/>
      <c r="EG72" s="566"/>
      <c r="EH72" s="567"/>
      <c r="EI72" s="566"/>
      <c r="EJ72" s="567"/>
      <c r="EK72" s="566"/>
      <c r="EL72" s="567"/>
      <c r="EM72" s="566"/>
      <c r="EN72" s="567"/>
      <c r="EO72" s="566"/>
      <c r="EP72" s="567"/>
      <c r="EQ72" s="566"/>
      <c r="ER72" s="567"/>
      <c r="ES72" s="566"/>
      <c r="ET72" s="567"/>
      <c r="EU72" s="566"/>
      <c r="EV72" s="567"/>
      <c r="EW72" s="566"/>
      <c r="EX72" s="567"/>
      <c r="EY72" s="566"/>
      <c r="EZ72" s="567"/>
      <c r="FA72" s="566"/>
      <c r="FB72" s="567"/>
      <c r="FC72" s="566"/>
      <c r="FD72" s="567"/>
      <c r="FE72" s="566"/>
      <c r="FF72" s="567"/>
      <c r="FG72" s="566"/>
      <c r="FH72" s="567"/>
      <c r="FI72" s="566"/>
      <c r="FJ72" s="567"/>
      <c r="FK72" s="566"/>
      <c r="FL72" s="567"/>
      <c r="FM72" s="566"/>
      <c r="FN72" s="567"/>
      <c r="FO72" s="566"/>
      <c r="FP72" s="567"/>
      <c r="FQ72" s="566"/>
      <c r="FR72" s="567"/>
      <c r="FS72" s="566"/>
      <c r="FT72" s="567"/>
      <c r="FU72" s="566"/>
      <c r="FV72" s="567"/>
      <c r="FW72" s="566"/>
      <c r="FX72" s="567"/>
      <c r="FY72" s="566"/>
      <c r="FZ72" s="567"/>
      <c r="GA72" s="566"/>
      <c r="GB72" s="567"/>
      <c r="GC72" s="566"/>
      <c r="GD72" s="567"/>
      <c r="GE72" s="566"/>
      <c r="GF72" s="567"/>
      <c r="GG72" s="566"/>
      <c r="GH72" s="567"/>
      <c r="GI72" s="566"/>
      <c r="GJ72" s="567"/>
      <c r="GK72" s="566"/>
      <c r="GL72" s="567"/>
      <c r="GM72" s="566"/>
      <c r="GN72" s="567"/>
      <c r="GO72" s="566"/>
      <c r="GP72" s="567"/>
      <c r="GQ72" s="566"/>
      <c r="GR72" s="567"/>
      <c r="GS72" s="566"/>
      <c r="GT72" s="567"/>
      <c r="GU72" s="566"/>
      <c r="GV72" s="567"/>
      <c r="GW72" s="566"/>
      <c r="GX72" s="567"/>
      <c r="GY72" s="566"/>
      <c r="GZ72" s="567"/>
      <c r="HA72" s="566"/>
      <c r="HB72" s="567"/>
      <c r="HC72" s="566"/>
      <c r="HD72" s="567"/>
      <c r="HE72" s="566"/>
      <c r="HF72" s="567"/>
      <c r="HG72" s="566"/>
      <c r="HH72" s="567"/>
      <c r="HI72" s="566"/>
      <c r="HJ72" s="567"/>
      <c r="HK72" s="566"/>
      <c r="HL72" s="567"/>
      <c r="HM72" s="566"/>
      <c r="HN72" s="567"/>
      <c r="HO72" s="566"/>
      <c r="HP72" s="567"/>
      <c r="HQ72" s="566"/>
      <c r="HR72" s="567"/>
      <c r="HS72" s="566"/>
      <c r="HT72" s="567"/>
      <c r="HU72" s="566"/>
      <c r="HV72" s="567"/>
      <c r="HW72" s="566"/>
      <c r="HX72" s="567"/>
      <c r="HY72" s="566"/>
      <c r="HZ72" s="567"/>
      <c r="IA72" s="566"/>
      <c r="IB72" s="567"/>
      <c r="IC72" s="566"/>
      <c r="ID72" s="567"/>
      <c r="IE72" s="566"/>
      <c r="IF72" s="567"/>
      <c r="IG72" s="566"/>
      <c r="IH72" s="567"/>
      <c r="II72" s="566"/>
      <c r="IJ72" s="567"/>
      <c r="IK72" s="566"/>
      <c r="IL72" s="567"/>
      <c r="IM72" s="566"/>
      <c r="IN72" s="567"/>
      <c r="IO72" s="566"/>
      <c r="IP72" s="567"/>
      <c r="IQ72" s="566"/>
      <c r="IR72" s="567"/>
      <c r="IS72" s="566"/>
      <c r="IT72" s="567"/>
      <c r="IU72" s="566"/>
      <c r="IV72" s="567"/>
    </row>
    <row r="73" spans="1:256" ht="24.75" thickBot="1" x14ac:dyDescent="0.25">
      <c r="A73" s="518" t="s">
        <v>149</v>
      </c>
      <c r="B73" s="518"/>
      <c r="C73" s="518"/>
      <c r="D73" s="556"/>
      <c r="E73" s="559" t="s">
        <v>397</v>
      </c>
      <c r="F73" s="514">
        <f>+COUNT(B75:B77)</f>
        <v>0</v>
      </c>
      <c r="G73" s="562"/>
      <c r="H73" s="562"/>
      <c r="K73" s="566"/>
      <c r="L73" s="567"/>
      <c r="M73" s="566"/>
      <c r="N73" s="567"/>
      <c r="O73" s="566"/>
      <c r="P73" s="567"/>
      <c r="Q73" s="566"/>
      <c r="R73" s="567"/>
      <c r="S73" s="566"/>
      <c r="T73" s="567"/>
      <c r="U73" s="566"/>
      <c r="V73" s="567"/>
      <c r="W73" s="566"/>
      <c r="X73" s="567"/>
      <c r="Y73" s="566"/>
      <c r="Z73" s="567"/>
      <c r="AA73" s="566"/>
      <c r="AB73" s="567"/>
      <c r="AC73" s="566"/>
      <c r="AD73" s="567"/>
      <c r="AE73" s="566"/>
      <c r="AF73" s="567"/>
      <c r="AG73" s="566"/>
      <c r="AH73" s="567"/>
      <c r="AI73" s="566"/>
      <c r="AJ73" s="567"/>
      <c r="AK73" s="566"/>
      <c r="AL73" s="567"/>
      <c r="AM73" s="566"/>
      <c r="AN73" s="567"/>
      <c r="AO73" s="566"/>
      <c r="AP73" s="567"/>
      <c r="AQ73" s="566"/>
      <c r="AR73" s="567"/>
      <c r="AS73" s="566"/>
      <c r="AT73" s="567"/>
      <c r="AU73" s="566"/>
      <c r="AV73" s="567"/>
      <c r="AW73" s="566"/>
      <c r="AX73" s="567"/>
      <c r="AY73" s="566"/>
      <c r="AZ73" s="567"/>
      <c r="BA73" s="566"/>
      <c r="BB73" s="567"/>
      <c r="BC73" s="566"/>
      <c r="BD73" s="567"/>
      <c r="BE73" s="566"/>
      <c r="BF73" s="567"/>
      <c r="BG73" s="566"/>
      <c r="BH73" s="567"/>
      <c r="BI73" s="566"/>
      <c r="BJ73" s="567"/>
      <c r="BK73" s="566"/>
      <c r="BL73" s="567"/>
      <c r="BM73" s="566"/>
      <c r="BN73" s="567"/>
      <c r="BO73" s="566"/>
      <c r="BP73" s="567"/>
      <c r="BQ73" s="566"/>
      <c r="BR73" s="567"/>
      <c r="BS73" s="566"/>
      <c r="BT73" s="567"/>
      <c r="BU73" s="566"/>
      <c r="BV73" s="567"/>
      <c r="BW73" s="566"/>
      <c r="BX73" s="567"/>
      <c r="BY73" s="566"/>
      <c r="BZ73" s="567"/>
      <c r="CA73" s="566"/>
      <c r="CB73" s="567"/>
      <c r="CC73" s="566"/>
      <c r="CD73" s="567"/>
      <c r="CE73" s="566"/>
      <c r="CF73" s="567"/>
      <c r="CG73" s="566"/>
      <c r="CH73" s="567"/>
      <c r="CI73" s="566"/>
      <c r="CJ73" s="567"/>
      <c r="CK73" s="566"/>
      <c r="CL73" s="567"/>
      <c r="CM73" s="566"/>
      <c r="CN73" s="567"/>
      <c r="CO73" s="566"/>
      <c r="CP73" s="567"/>
      <c r="CQ73" s="566"/>
      <c r="CR73" s="567"/>
      <c r="CS73" s="566"/>
      <c r="CT73" s="567"/>
      <c r="CU73" s="566"/>
      <c r="CV73" s="567"/>
      <c r="CW73" s="566"/>
      <c r="CX73" s="567"/>
      <c r="CY73" s="566"/>
      <c r="CZ73" s="567"/>
      <c r="DA73" s="566"/>
      <c r="DB73" s="567"/>
      <c r="DC73" s="566"/>
      <c r="DD73" s="567"/>
      <c r="DE73" s="566"/>
      <c r="DF73" s="567"/>
      <c r="DG73" s="566"/>
      <c r="DH73" s="567"/>
      <c r="DI73" s="566"/>
      <c r="DJ73" s="567"/>
      <c r="DK73" s="566"/>
      <c r="DL73" s="567"/>
      <c r="DM73" s="566"/>
      <c r="DN73" s="567"/>
      <c r="DO73" s="566"/>
      <c r="DP73" s="567"/>
      <c r="DQ73" s="566"/>
      <c r="DR73" s="567"/>
      <c r="DS73" s="566"/>
      <c r="DT73" s="567"/>
      <c r="DU73" s="566"/>
      <c r="DV73" s="567"/>
      <c r="DW73" s="566"/>
      <c r="DX73" s="567"/>
      <c r="DY73" s="566"/>
      <c r="DZ73" s="567"/>
      <c r="EA73" s="566"/>
      <c r="EB73" s="567"/>
      <c r="EC73" s="566"/>
      <c r="ED73" s="567"/>
      <c r="EE73" s="566"/>
      <c r="EF73" s="567"/>
      <c r="EG73" s="566"/>
      <c r="EH73" s="567"/>
      <c r="EI73" s="566"/>
      <c r="EJ73" s="567"/>
      <c r="EK73" s="566"/>
      <c r="EL73" s="567"/>
      <c r="EM73" s="566"/>
      <c r="EN73" s="567"/>
      <c r="EO73" s="566"/>
      <c r="EP73" s="567"/>
      <c r="EQ73" s="566"/>
      <c r="ER73" s="567"/>
      <c r="ES73" s="566"/>
      <c r="ET73" s="567"/>
      <c r="EU73" s="566"/>
      <c r="EV73" s="567"/>
      <c r="EW73" s="566"/>
      <c r="EX73" s="567"/>
      <c r="EY73" s="566"/>
      <c r="EZ73" s="567"/>
      <c r="FA73" s="566"/>
      <c r="FB73" s="567"/>
      <c r="FC73" s="566"/>
      <c r="FD73" s="567"/>
      <c r="FE73" s="566"/>
      <c r="FF73" s="567"/>
      <c r="FG73" s="566"/>
      <c r="FH73" s="567"/>
      <c r="FI73" s="566"/>
      <c r="FJ73" s="567"/>
      <c r="FK73" s="566"/>
      <c r="FL73" s="567"/>
      <c r="FM73" s="566"/>
      <c r="FN73" s="567"/>
      <c r="FO73" s="566"/>
      <c r="FP73" s="567"/>
      <c r="FQ73" s="566"/>
      <c r="FR73" s="567"/>
      <c r="FS73" s="566"/>
      <c r="FT73" s="567"/>
      <c r="FU73" s="566"/>
      <c r="FV73" s="567"/>
      <c r="FW73" s="566"/>
      <c r="FX73" s="567"/>
      <c r="FY73" s="566"/>
      <c r="FZ73" s="567"/>
      <c r="GA73" s="566"/>
      <c r="GB73" s="567"/>
      <c r="GC73" s="566"/>
      <c r="GD73" s="567"/>
      <c r="GE73" s="566"/>
      <c r="GF73" s="567"/>
      <c r="GG73" s="566"/>
      <c r="GH73" s="567"/>
      <c r="GI73" s="566"/>
      <c r="GJ73" s="567"/>
      <c r="GK73" s="566"/>
      <c r="GL73" s="567"/>
      <c r="GM73" s="566"/>
      <c r="GN73" s="567"/>
      <c r="GO73" s="566"/>
      <c r="GP73" s="567"/>
      <c r="GQ73" s="566"/>
      <c r="GR73" s="567"/>
      <c r="GS73" s="566"/>
      <c r="GT73" s="567"/>
      <c r="GU73" s="566"/>
      <c r="GV73" s="567"/>
      <c r="GW73" s="566"/>
      <c r="GX73" s="567"/>
      <c r="GY73" s="566"/>
      <c r="GZ73" s="567"/>
      <c r="HA73" s="566"/>
      <c r="HB73" s="567"/>
      <c r="HC73" s="566"/>
      <c r="HD73" s="567"/>
      <c r="HE73" s="566"/>
      <c r="HF73" s="567"/>
      <c r="HG73" s="566"/>
      <c r="HH73" s="567"/>
      <c r="HI73" s="566"/>
      <c r="HJ73" s="567"/>
      <c r="HK73" s="566"/>
      <c r="HL73" s="567"/>
      <c r="HM73" s="566"/>
      <c r="HN73" s="567"/>
      <c r="HO73" s="566"/>
      <c r="HP73" s="567"/>
      <c r="HQ73" s="566"/>
      <c r="HR73" s="567"/>
      <c r="HS73" s="566"/>
      <c r="HT73" s="567"/>
      <c r="HU73" s="566"/>
      <c r="HV73" s="567"/>
      <c r="HW73" s="566"/>
      <c r="HX73" s="567"/>
      <c r="HY73" s="566"/>
      <c r="HZ73" s="567"/>
      <c r="IA73" s="566"/>
      <c r="IB73" s="567"/>
      <c r="IC73" s="566"/>
      <c r="ID73" s="567"/>
      <c r="IE73" s="566"/>
      <c r="IF73" s="567"/>
      <c r="IG73" s="566"/>
      <c r="IH73" s="567"/>
      <c r="II73" s="566"/>
      <c r="IJ73" s="567"/>
      <c r="IK73" s="566"/>
      <c r="IL73" s="567"/>
      <c r="IM73" s="566"/>
      <c r="IN73" s="567"/>
      <c r="IO73" s="566"/>
      <c r="IP73" s="567"/>
      <c r="IQ73" s="566"/>
      <c r="IR73" s="567"/>
      <c r="IS73" s="566"/>
      <c r="IT73" s="567"/>
      <c r="IU73" s="566"/>
      <c r="IV73" s="567"/>
    </row>
    <row r="74" spans="1:256" ht="13.5" thickBot="1" x14ac:dyDescent="0.25">
      <c r="A74" s="513" t="s">
        <v>398</v>
      </c>
      <c r="B74" s="568" t="s">
        <v>96</v>
      </c>
      <c r="C74" s="542" t="s">
        <v>244</v>
      </c>
      <c r="D74" s="543" t="s">
        <v>97</v>
      </c>
      <c r="E74" s="544" t="s">
        <v>98</v>
      </c>
      <c r="F74" s="544" t="s">
        <v>99</v>
      </c>
      <c r="G74" s="544" t="s">
        <v>100</v>
      </c>
      <c r="H74" s="545" t="s">
        <v>302</v>
      </c>
      <c r="I74" s="515"/>
      <c r="J74" s="515"/>
      <c r="K74" s="566"/>
      <c r="L74" s="567"/>
      <c r="M74" s="566"/>
      <c r="N74" s="567"/>
      <c r="O74" s="566"/>
      <c r="P74" s="567"/>
      <c r="Q74" s="566"/>
      <c r="R74" s="567"/>
      <c r="S74" s="566"/>
      <c r="T74" s="567"/>
      <c r="U74" s="566"/>
      <c r="V74" s="567"/>
      <c r="W74" s="566"/>
      <c r="X74" s="567"/>
      <c r="Y74" s="566"/>
      <c r="Z74" s="567"/>
      <c r="AA74" s="566"/>
      <c r="AB74" s="567"/>
      <c r="AC74" s="566"/>
      <c r="AD74" s="567"/>
      <c r="AE74" s="566"/>
      <c r="AF74" s="567"/>
      <c r="AG74" s="566"/>
      <c r="AH74" s="567"/>
      <c r="AI74" s="566"/>
      <c r="AJ74" s="567"/>
      <c r="AK74" s="566"/>
      <c r="AL74" s="567"/>
      <c r="AM74" s="566"/>
      <c r="AN74" s="567"/>
      <c r="AO74" s="566"/>
      <c r="AP74" s="567"/>
      <c r="AQ74" s="566"/>
      <c r="AR74" s="567"/>
      <c r="AS74" s="566"/>
      <c r="AT74" s="567"/>
      <c r="AU74" s="566"/>
      <c r="AV74" s="567"/>
      <c r="AW74" s="566"/>
      <c r="AX74" s="567"/>
      <c r="AY74" s="566"/>
      <c r="AZ74" s="567"/>
      <c r="BA74" s="566"/>
      <c r="BB74" s="567"/>
      <c r="BC74" s="566"/>
      <c r="BD74" s="567"/>
      <c r="BE74" s="566"/>
      <c r="BF74" s="567"/>
      <c r="BG74" s="566"/>
      <c r="BH74" s="567"/>
      <c r="BI74" s="566"/>
      <c r="BJ74" s="567"/>
      <c r="BK74" s="566"/>
      <c r="BL74" s="567"/>
      <c r="BM74" s="566"/>
      <c r="BN74" s="567"/>
      <c r="BO74" s="566"/>
      <c r="BP74" s="567"/>
      <c r="BQ74" s="566"/>
      <c r="BR74" s="567"/>
      <c r="BS74" s="566"/>
      <c r="BT74" s="567"/>
      <c r="BU74" s="566"/>
      <c r="BV74" s="567"/>
      <c r="BW74" s="566"/>
      <c r="BX74" s="567"/>
      <c r="BY74" s="566"/>
      <c r="BZ74" s="567"/>
      <c r="CA74" s="566"/>
      <c r="CB74" s="567"/>
      <c r="CC74" s="566"/>
      <c r="CD74" s="567"/>
      <c r="CE74" s="566"/>
      <c r="CF74" s="567"/>
      <c r="CG74" s="566"/>
      <c r="CH74" s="567"/>
      <c r="CI74" s="566"/>
      <c r="CJ74" s="567"/>
      <c r="CK74" s="566"/>
      <c r="CL74" s="567"/>
      <c r="CM74" s="566"/>
      <c r="CN74" s="567"/>
      <c r="CO74" s="566"/>
      <c r="CP74" s="567"/>
      <c r="CQ74" s="566"/>
      <c r="CR74" s="567"/>
      <c r="CS74" s="566"/>
      <c r="CT74" s="567"/>
      <c r="CU74" s="566"/>
      <c r="CV74" s="567"/>
      <c r="CW74" s="566"/>
      <c r="CX74" s="567"/>
      <c r="CY74" s="566"/>
      <c r="CZ74" s="567"/>
      <c r="DA74" s="566"/>
      <c r="DB74" s="567"/>
      <c r="DC74" s="566"/>
      <c r="DD74" s="567"/>
      <c r="DE74" s="566"/>
      <c r="DF74" s="567"/>
      <c r="DG74" s="566"/>
      <c r="DH74" s="567"/>
      <c r="DI74" s="566"/>
      <c r="DJ74" s="567"/>
      <c r="DK74" s="566"/>
      <c r="DL74" s="567"/>
      <c r="DM74" s="566"/>
      <c r="DN74" s="567"/>
      <c r="DO74" s="566"/>
      <c r="DP74" s="567"/>
      <c r="DQ74" s="566"/>
      <c r="DR74" s="567"/>
      <c r="DS74" s="566"/>
      <c r="DT74" s="567"/>
      <c r="DU74" s="566"/>
      <c r="DV74" s="567"/>
      <c r="DW74" s="566"/>
      <c r="DX74" s="567"/>
      <c r="DY74" s="566"/>
      <c r="DZ74" s="567"/>
      <c r="EA74" s="566"/>
      <c r="EB74" s="567"/>
      <c r="EC74" s="566"/>
      <c r="ED74" s="567"/>
      <c r="EE74" s="566"/>
      <c r="EF74" s="567"/>
      <c r="EG74" s="566"/>
      <c r="EH74" s="567"/>
      <c r="EI74" s="566"/>
      <c r="EJ74" s="567"/>
      <c r="EK74" s="566"/>
      <c r="EL74" s="567"/>
      <c r="EM74" s="566"/>
      <c r="EN74" s="567"/>
      <c r="EO74" s="566"/>
      <c r="EP74" s="567"/>
      <c r="EQ74" s="566"/>
      <c r="ER74" s="567"/>
      <c r="ES74" s="566"/>
      <c r="ET74" s="567"/>
      <c r="EU74" s="566"/>
      <c r="EV74" s="567"/>
      <c r="EW74" s="566"/>
      <c r="EX74" s="567"/>
      <c r="EY74" s="566"/>
      <c r="EZ74" s="567"/>
      <c r="FA74" s="566"/>
      <c r="FB74" s="567"/>
      <c r="FC74" s="566"/>
      <c r="FD74" s="567"/>
      <c r="FE74" s="566"/>
      <c r="FF74" s="567"/>
      <c r="FG74" s="566"/>
      <c r="FH74" s="567"/>
      <c r="FI74" s="566"/>
      <c r="FJ74" s="567"/>
      <c r="FK74" s="566"/>
      <c r="FL74" s="567"/>
      <c r="FM74" s="566"/>
      <c r="FN74" s="567"/>
      <c r="FO74" s="566"/>
      <c r="FP74" s="567"/>
      <c r="FQ74" s="566"/>
      <c r="FR74" s="567"/>
      <c r="FS74" s="566"/>
      <c r="FT74" s="567"/>
      <c r="FU74" s="566"/>
      <c r="FV74" s="567"/>
      <c r="FW74" s="566"/>
      <c r="FX74" s="567"/>
      <c r="FY74" s="566"/>
      <c r="FZ74" s="567"/>
      <c r="GA74" s="566"/>
      <c r="GB74" s="567"/>
      <c r="GC74" s="566"/>
      <c r="GD74" s="567"/>
      <c r="GE74" s="566"/>
      <c r="GF74" s="567"/>
      <c r="GG74" s="566"/>
      <c r="GH74" s="567"/>
      <c r="GI74" s="566"/>
      <c r="GJ74" s="567"/>
      <c r="GK74" s="566"/>
      <c r="GL74" s="567"/>
      <c r="GM74" s="566"/>
      <c r="GN74" s="567"/>
      <c r="GO74" s="566"/>
      <c r="GP74" s="567"/>
      <c r="GQ74" s="566"/>
      <c r="GR74" s="567"/>
      <c r="GS74" s="566"/>
      <c r="GT74" s="567"/>
      <c r="GU74" s="566"/>
      <c r="GV74" s="567"/>
      <c r="GW74" s="566"/>
      <c r="GX74" s="567"/>
      <c r="GY74" s="566"/>
      <c r="GZ74" s="567"/>
      <c r="HA74" s="566"/>
      <c r="HB74" s="567"/>
      <c r="HC74" s="566"/>
      <c r="HD74" s="567"/>
      <c r="HE74" s="566"/>
      <c r="HF74" s="567"/>
      <c r="HG74" s="566"/>
      <c r="HH74" s="567"/>
      <c r="HI74" s="566"/>
      <c r="HJ74" s="567"/>
      <c r="HK74" s="566"/>
      <c r="HL74" s="567"/>
      <c r="HM74" s="566"/>
      <c r="HN74" s="567"/>
      <c r="HO74" s="566"/>
      <c r="HP74" s="567"/>
      <c r="HQ74" s="566"/>
      <c r="HR74" s="567"/>
      <c r="HS74" s="566"/>
      <c r="HT74" s="567"/>
      <c r="HU74" s="566"/>
      <c r="HV74" s="567"/>
      <c r="HW74" s="566"/>
      <c r="HX74" s="567"/>
      <c r="HY74" s="566"/>
      <c r="HZ74" s="567"/>
      <c r="IA74" s="566"/>
      <c r="IB74" s="567"/>
      <c r="IC74" s="566"/>
      <c r="ID74" s="567"/>
      <c r="IE74" s="566"/>
      <c r="IF74" s="567"/>
      <c r="IG74" s="566"/>
      <c r="IH74" s="567"/>
      <c r="II74" s="566"/>
      <c r="IJ74" s="567"/>
      <c r="IK74" s="566"/>
      <c r="IL74" s="567"/>
      <c r="IM74" s="566"/>
      <c r="IN74" s="567"/>
      <c r="IO74" s="566"/>
      <c r="IP74" s="567"/>
      <c r="IQ74" s="566"/>
      <c r="IR74" s="567"/>
      <c r="IS74" s="566"/>
      <c r="IT74" s="567"/>
      <c r="IU74" s="566"/>
      <c r="IV74" s="567"/>
    </row>
    <row r="75" spans="1:256" s="515" customFormat="1" x14ac:dyDescent="0.2">
      <c r="A75" s="521"/>
      <c r="B75" s="569"/>
      <c r="C75" s="521"/>
      <c r="D75" s="546"/>
      <c r="E75" s="546"/>
      <c r="F75" s="546"/>
      <c r="G75" s="546"/>
      <c r="H75" s="546"/>
      <c r="I75" s="566"/>
      <c r="J75" s="567"/>
    </row>
    <row r="76" spans="1:256" x14ac:dyDescent="0.2">
      <c r="A76" s="521"/>
      <c r="B76" s="569"/>
      <c r="C76" s="521"/>
      <c r="D76" s="546"/>
      <c r="E76" s="546"/>
      <c r="F76" s="546"/>
      <c r="G76" s="546"/>
      <c r="H76" s="546"/>
      <c r="I76" s="566"/>
      <c r="J76" s="567"/>
    </row>
    <row r="77" spans="1:256" ht="13.5" thickBot="1" x14ac:dyDescent="0.25">
      <c r="A77" s="521"/>
      <c r="B77" s="569"/>
      <c r="C77" s="521"/>
      <c r="D77" s="546"/>
      <c r="E77" s="546"/>
      <c r="F77" s="546"/>
      <c r="G77" s="546"/>
      <c r="H77" s="546"/>
      <c r="I77" s="566"/>
      <c r="J77" s="567"/>
    </row>
    <row r="78" spans="1:256" ht="13.5" thickBot="1" x14ac:dyDescent="0.25">
      <c r="A78" s="549" t="s">
        <v>101</v>
      </c>
      <c r="B78" s="550">
        <f>SUM(B75:B77)</f>
        <v>0</v>
      </c>
      <c r="C78" s="551">
        <f>SUM(D78:H78)</f>
        <v>0</v>
      </c>
      <c r="D78" s="552">
        <f>SUM(D75:D77)</f>
        <v>0</v>
      </c>
      <c r="E78" s="552">
        <f>SUM(E75:E77)</f>
        <v>0</v>
      </c>
      <c r="F78" s="552">
        <f>SUM(F75:F77)</f>
        <v>0</v>
      </c>
      <c r="G78" s="552">
        <f>SUM(G75:G77)</f>
        <v>0</v>
      </c>
      <c r="H78" s="553">
        <f>SUM(H75:H77)</f>
        <v>0</v>
      </c>
      <c r="I78" s="515"/>
      <c r="J78" s="515"/>
    </row>
    <row r="79" spans="1:256" s="515" customFormat="1" x14ac:dyDescent="0.2">
      <c r="A79" s="522"/>
      <c r="B79" s="522"/>
      <c r="C79" s="565"/>
      <c r="D79" s="522"/>
      <c r="E79" s="522"/>
      <c r="F79" s="522"/>
      <c r="G79" s="522"/>
      <c r="H79" s="522"/>
      <c r="I79" s="522"/>
      <c r="J79" s="522"/>
    </row>
    <row r="80" spans="1:256" s="515" customFormat="1" x14ac:dyDescent="0.2">
      <c r="A80" s="522"/>
      <c r="B80" s="522"/>
      <c r="C80" s="565"/>
      <c r="D80" s="556"/>
      <c r="E80" s="556"/>
      <c r="F80" s="556"/>
      <c r="G80" s="556"/>
      <c r="H80" s="556"/>
      <c r="I80" s="522"/>
      <c r="J80" s="522"/>
    </row>
    <row r="81" spans="1:10" s="515" customFormat="1" ht="24.75" thickBot="1" x14ac:dyDescent="0.25">
      <c r="A81" s="518" t="s">
        <v>150</v>
      </c>
      <c r="B81" s="518"/>
      <c r="C81" s="518"/>
      <c r="D81" s="556"/>
      <c r="E81" s="559" t="s">
        <v>397</v>
      </c>
      <c r="F81" s="514">
        <v>4</v>
      </c>
      <c r="G81" s="562"/>
      <c r="H81" s="562"/>
      <c r="I81" s="522"/>
      <c r="J81" s="522"/>
    </row>
    <row r="82" spans="1:10" s="515" customFormat="1" ht="11.25" x14ac:dyDescent="0.2">
      <c r="A82" s="536" t="s">
        <v>398</v>
      </c>
      <c r="B82" s="570" t="s">
        <v>96</v>
      </c>
      <c r="C82" s="537" t="s">
        <v>244</v>
      </c>
      <c r="D82" s="571" t="s">
        <v>97</v>
      </c>
      <c r="E82" s="572" t="s">
        <v>98</v>
      </c>
      <c r="F82" s="572" t="s">
        <v>99</v>
      </c>
      <c r="G82" s="572" t="s">
        <v>100</v>
      </c>
      <c r="H82" s="573" t="s">
        <v>302</v>
      </c>
    </row>
    <row r="83" spans="1:10" s="515" customFormat="1" ht="11.25" x14ac:dyDescent="0.2">
      <c r="A83" s="574"/>
      <c r="B83" s="575"/>
      <c r="C83" s="576"/>
      <c r="D83" s="577"/>
      <c r="E83" s="577"/>
      <c r="F83" s="577"/>
      <c r="G83" s="577"/>
      <c r="H83" s="577"/>
      <c r="I83" s="578"/>
    </row>
    <row r="84" spans="1:10" x14ac:dyDescent="0.2">
      <c r="A84" s="579"/>
      <c r="B84" s="580"/>
      <c r="C84" s="581"/>
      <c r="D84" s="577"/>
      <c r="E84" s="577"/>
      <c r="F84" s="577"/>
      <c r="G84" s="577"/>
      <c r="H84" s="577"/>
      <c r="I84" s="686"/>
      <c r="J84" s="515"/>
    </row>
    <row r="85" spans="1:10" x14ac:dyDescent="0.2">
      <c r="A85" s="521"/>
      <c r="B85" s="582"/>
      <c r="C85" s="521"/>
      <c r="D85" s="577"/>
      <c r="E85" s="577"/>
      <c r="F85" s="577"/>
      <c r="G85" s="577"/>
      <c r="H85" s="577"/>
      <c r="I85" s="578"/>
    </row>
    <row r="86" spans="1:10" ht="13.5" thickBot="1" x14ac:dyDescent="0.25">
      <c r="A86" s="583"/>
      <c r="B86" s="584"/>
      <c r="C86" s="585"/>
      <c r="D86" s="584"/>
      <c r="E86" s="584"/>
      <c r="F86" s="584"/>
      <c r="G86" s="584"/>
      <c r="H86" s="584"/>
      <c r="I86" s="515"/>
      <c r="J86" s="515"/>
    </row>
    <row r="87" spans="1:10" x14ac:dyDescent="0.2">
      <c r="C87" s="565"/>
    </row>
    <row r="88" spans="1:10" s="586" customFormat="1" x14ac:dyDescent="0.2">
      <c r="A88" s="518"/>
      <c r="B88" s="518"/>
      <c r="C88" s="519"/>
      <c r="D88" s="533"/>
      <c r="E88" s="533"/>
      <c r="F88" s="533"/>
      <c r="G88" s="522"/>
      <c r="H88" s="522"/>
      <c r="I88" s="522"/>
      <c r="J88" s="522"/>
    </row>
    <row r="89" spans="1:10" s="586" customFormat="1" x14ac:dyDescent="0.2">
      <c r="A89" s="530" t="s">
        <v>311</v>
      </c>
      <c r="B89" s="506"/>
      <c r="C89" s="506"/>
      <c r="D89" s="506"/>
      <c r="E89" s="506"/>
      <c r="F89" s="506"/>
      <c r="G89" s="522"/>
      <c r="H89" s="522"/>
      <c r="I89" s="522"/>
      <c r="J89" s="522"/>
    </row>
    <row r="90" spans="1:10" s="586" customFormat="1" ht="13.5" thickBot="1" x14ac:dyDescent="0.25">
      <c r="A90" s="587" t="s">
        <v>312</v>
      </c>
      <c r="B90" s="533"/>
      <c r="C90" s="533"/>
      <c r="D90" s="533"/>
      <c r="E90" s="533"/>
      <c r="F90" s="533"/>
      <c r="G90" s="529"/>
      <c r="H90" s="522"/>
      <c r="I90" s="522"/>
      <c r="J90" s="522"/>
    </row>
    <row r="91" spans="1:10" s="586" customFormat="1" ht="12" thickBot="1" x14ac:dyDescent="0.25">
      <c r="A91" s="588" t="s">
        <v>313</v>
      </c>
      <c r="B91" s="532"/>
      <c r="C91" s="535" t="s">
        <v>84</v>
      </c>
      <c r="D91" s="532" t="s">
        <v>314</v>
      </c>
      <c r="E91" s="532"/>
      <c r="F91" s="516" t="s">
        <v>315</v>
      </c>
      <c r="G91" s="515"/>
      <c r="H91" s="515"/>
      <c r="I91" s="515"/>
      <c r="J91" s="515"/>
    </row>
    <row r="92" spans="1:10" s="586" customFormat="1" ht="22.5" x14ac:dyDescent="0.2">
      <c r="A92" s="589" t="s">
        <v>890</v>
      </c>
      <c r="B92" s="589"/>
      <c r="C92" s="590" t="s">
        <v>883</v>
      </c>
      <c r="D92" s="591" t="s">
        <v>5303</v>
      </c>
      <c r="E92" s="591"/>
      <c r="F92" s="591"/>
      <c r="G92" s="515"/>
      <c r="H92" s="515"/>
      <c r="I92" s="515"/>
      <c r="J92" s="515"/>
    </row>
    <row r="93" spans="1:10" s="586" customFormat="1" ht="22.5" x14ac:dyDescent="0.2">
      <c r="A93" s="592" t="s">
        <v>890</v>
      </c>
      <c r="B93" s="593"/>
      <c r="C93" s="590" t="s">
        <v>881</v>
      </c>
      <c r="D93" s="591" t="s">
        <v>5303</v>
      </c>
      <c r="E93" s="591"/>
      <c r="F93" s="594"/>
      <c r="G93" s="515"/>
      <c r="H93" s="515"/>
      <c r="I93" s="515"/>
      <c r="J93" s="515"/>
    </row>
    <row r="94" spans="1:10" s="586" customFormat="1" ht="22.5" x14ac:dyDescent="0.2">
      <c r="A94" s="592" t="s">
        <v>892</v>
      </c>
      <c r="B94" s="593"/>
      <c r="C94" s="590" t="s">
        <v>893</v>
      </c>
      <c r="D94" s="591" t="s">
        <v>891</v>
      </c>
      <c r="E94" s="591"/>
      <c r="F94" s="594"/>
      <c r="G94" s="515"/>
      <c r="H94" s="515"/>
      <c r="I94" s="515"/>
      <c r="J94" s="515"/>
    </row>
    <row r="95" spans="1:10" ht="22.5" x14ac:dyDescent="0.2">
      <c r="A95" s="592" t="s">
        <v>892</v>
      </c>
      <c r="B95" s="593"/>
      <c r="C95" s="590" t="s">
        <v>894</v>
      </c>
      <c r="D95" s="591" t="s">
        <v>891</v>
      </c>
      <c r="E95" s="591"/>
      <c r="F95" s="594"/>
      <c r="G95" s="515"/>
      <c r="H95" s="515"/>
      <c r="I95" s="515"/>
      <c r="J95" s="515"/>
    </row>
    <row r="96" spans="1:10" x14ac:dyDescent="0.2">
      <c r="A96" s="592" t="s">
        <v>895</v>
      </c>
      <c r="B96" s="593"/>
      <c r="C96" s="590"/>
      <c r="D96" s="591"/>
      <c r="E96" s="591"/>
      <c r="F96" s="594"/>
      <c r="G96" s="515"/>
      <c r="H96" s="515"/>
      <c r="I96" s="515"/>
      <c r="J96" s="515"/>
    </row>
    <row r="97" spans="1:10" s="586" customFormat="1" ht="11.25" x14ac:dyDescent="0.2">
      <c r="A97" s="526"/>
      <c r="B97" s="526"/>
      <c r="C97" s="595"/>
      <c r="D97" s="596"/>
      <c r="E97" s="596"/>
      <c r="F97" s="596"/>
      <c r="G97" s="515"/>
      <c r="H97" s="515"/>
      <c r="I97" s="515"/>
      <c r="J97" s="515"/>
    </row>
    <row r="98" spans="1:10" s="586" customFormat="1" x14ac:dyDescent="0.2">
      <c r="A98" s="530" t="s">
        <v>248</v>
      </c>
      <c r="B98" s="506"/>
      <c r="C98" s="506"/>
      <c r="D98" s="506"/>
      <c r="E98" s="506"/>
      <c r="F98" s="506"/>
      <c r="G98" s="522"/>
      <c r="H98" s="522"/>
      <c r="I98" s="522"/>
      <c r="J98" s="522"/>
    </row>
    <row r="99" spans="1:10" s="586" customFormat="1" ht="13.5" thickBot="1" x14ac:dyDescent="0.25">
      <c r="A99" s="597" t="s">
        <v>249</v>
      </c>
      <c r="B99" s="598"/>
      <c r="C99" s="598"/>
      <c r="D99" s="598"/>
      <c r="E99" s="598"/>
      <c r="F99" s="598"/>
      <c r="G99" s="529"/>
      <c r="H99" s="522"/>
      <c r="I99" s="522"/>
      <c r="J99" s="522"/>
    </row>
    <row r="100" spans="1:10" s="586" customFormat="1" ht="12" thickBot="1" x14ac:dyDescent="0.25">
      <c r="A100" s="588" t="s">
        <v>313</v>
      </c>
      <c r="B100" s="532"/>
      <c r="C100" s="535" t="s">
        <v>84</v>
      </c>
      <c r="D100" s="532" t="s">
        <v>314</v>
      </c>
      <c r="E100" s="532"/>
      <c r="F100" s="516" t="s">
        <v>315</v>
      </c>
      <c r="G100" s="515"/>
      <c r="H100" s="515"/>
      <c r="I100" s="515"/>
      <c r="J100" s="515"/>
    </row>
    <row r="101" spans="1:10" x14ac:dyDescent="0.2">
      <c r="A101" s="589"/>
      <c r="B101" s="589"/>
      <c r="C101" s="590"/>
      <c r="D101" s="591"/>
      <c r="E101" s="591"/>
      <c r="F101" s="591"/>
      <c r="G101" s="515"/>
      <c r="H101" s="515"/>
      <c r="I101" s="515"/>
      <c r="J101" s="515"/>
    </row>
    <row r="102" spans="1:10" x14ac:dyDescent="0.2">
      <c r="A102" s="599"/>
      <c r="B102" s="599"/>
      <c r="C102" s="600"/>
      <c r="D102" s="594"/>
      <c r="E102" s="594"/>
      <c r="F102" s="594"/>
      <c r="G102" s="515"/>
      <c r="H102" s="515"/>
      <c r="I102" s="515"/>
      <c r="J102" s="515"/>
    </row>
  </sheetData>
  <customSheetViews>
    <customSheetView guid="{BF975151-0CB7-467A-A5F2-74C18B2B8DD8}" showGridLines="0">
      <pane ySplit="1" topLeftCell="A17" activePane="bottomLeft" state="frozenSplit"/>
      <selection pane="bottomLeft" activeCell="H37" sqref="H37"/>
      <pageMargins left="0.25" right="0.25" top="0.25" bottom="0.25" header="0.5" footer="0.5"/>
      <pageSetup paperSize="9" orientation="portrait" r:id="rId1"/>
      <headerFooter alignWithMargins="0">
        <oddFooter>&amp;L&amp;C&amp;R</oddFooter>
      </headerFooter>
    </customSheetView>
    <customSheetView guid="{5DC0DB65-0B51-43B0-B8BB-8D3C0067049B}" showGridLines="0">
      <pane ySplit="1" topLeftCell="A92" activePane="bottomLeft" state="frozenSplit"/>
      <selection pane="bottomLeft" activeCell="A3" sqref="A3"/>
      <pageMargins left="0.25" right="0.25" top="0.25" bottom="0.25" header="0.5" footer="0.5"/>
      <pageSetup paperSize="9" orientation="portrait" r:id="rId2"/>
      <headerFooter alignWithMargins="0">
        <oddFooter>&amp;L&amp;C&amp;R</oddFooter>
      </headerFooter>
    </customSheetView>
    <customSheetView guid="{A8F0939F-9581-40D1-B5DE-7692F53D4C7E}" showGridLines="0">
      <pane ySplit="1" topLeftCell="A92" activePane="bottomLeft" state="frozenSplit"/>
      <selection pane="bottomLeft" activeCell="A3" sqref="A3"/>
      <pageMargins left="0.25" right="0.25" top="0.25" bottom="0.25" header="0.5" footer="0.5"/>
      <pageSetup paperSize="9" orientation="portrait" r:id="rId3"/>
      <headerFooter alignWithMargins="0">
        <oddFooter>&amp;L&amp;C&amp;R</oddFooter>
      </headerFooter>
    </customSheetView>
    <customSheetView guid="{8DF90023-6051-46F1-A20F-9BAF97B5126C}" showGridLines="0">
      <pane ySplit="1" topLeftCell="A92" activePane="bottomLeft" state="frozenSplit"/>
      <selection pane="bottomLeft" activeCell="A3" sqref="A3"/>
      <pageMargins left="0.25" right="0.25" top="0.25" bottom="0.25" header="0.5" footer="0.5"/>
      <pageSetup paperSize="9" orientation="portrait" r:id="rId4"/>
      <headerFooter alignWithMargins="0">
        <oddFooter>&amp;L&amp;C&amp;R</oddFooter>
      </headerFooter>
    </customSheetView>
    <customSheetView guid="{6B746EE9-112D-494A-A34D-DD33DA24FCB1}" showGridLines="0">
      <pane ySplit="1" topLeftCell="A92" activePane="bottomLeft" state="frozenSplit"/>
      <selection pane="bottomLeft" activeCell="A3" sqref="A3"/>
      <pageMargins left="0.25" right="0.25" top="0.25" bottom="0.25" header="0.5" footer="0.5"/>
      <pageSetup paperSize="9" orientation="portrait" r:id="rId5"/>
      <headerFooter alignWithMargins="0">
        <oddFooter>&amp;L&amp;C&amp;R</oddFooter>
      </headerFooter>
    </customSheetView>
    <customSheetView guid="{CFDDDCD9-14BA-46D0-BACB-8D2F29A56239}" showGridLines="0">
      <pane ySplit="1" topLeftCell="A41" activePane="bottomLeft" state="frozenSplit"/>
      <selection pane="bottomLeft" activeCell="A52" sqref="A52"/>
      <pageMargins left="0.25" right="0.25" top="0.25" bottom="0.25" header="0.5" footer="0.5"/>
      <pageSetup paperSize="9" orientation="portrait" r:id="rId6"/>
      <headerFooter alignWithMargins="0">
        <oddFooter>&amp;L&amp;C&amp;R</oddFooter>
      </headerFooter>
    </customSheetView>
  </customSheetViews>
  <mergeCells count="1">
    <mergeCell ref="C4:F4"/>
  </mergeCells>
  <pageMargins left="0.25" right="0.25" top="0.25" bottom="0.25" header="0.5" footer="0.5"/>
  <pageSetup paperSize="9" orientation="portrait" r:id="rId7"/>
  <headerFooter alignWithMargins="0">
    <oddFooter>&amp;L&amp;C&amp;R</oddFooter>
  </headerFooter>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9"/>
  <sheetViews>
    <sheetView workbookViewId="0">
      <selection activeCell="C66" sqref="C66"/>
    </sheetView>
  </sheetViews>
  <sheetFormatPr defaultColWidth="9.140625" defaultRowHeight="12.75" x14ac:dyDescent="0.2"/>
  <cols>
    <col min="1" max="1" width="27.5703125" style="2" customWidth="1"/>
    <col min="2" max="2" width="11.5703125" style="2" customWidth="1"/>
    <col min="3" max="3" width="56.42578125" style="285" customWidth="1"/>
    <col min="4" max="4" width="12.5703125" style="2" customWidth="1"/>
    <col min="5" max="8" width="11.5703125" style="2" customWidth="1"/>
    <col min="9" max="9" width="3.5703125" style="2" customWidth="1"/>
    <col min="10" max="16384" width="9.140625" style="2"/>
  </cols>
  <sheetData>
    <row r="1" spans="1:8" ht="48" customHeight="1" x14ac:dyDescent="0.2">
      <c r="A1" s="94"/>
      <c r="B1" s="41"/>
      <c r="C1" s="268" t="s">
        <v>602</v>
      </c>
      <c r="D1"/>
      <c r="E1"/>
      <c r="F1"/>
      <c r="G1" s="94"/>
      <c r="H1" s="94"/>
    </row>
    <row r="2" spans="1:8" ht="0.95" customHeight="1" thickBot="1" x14ac:dyDescent="0.25">
      <c r="A2" s="94"/>
      <c r="B2" s="94"/>
      <c r="C2" s="267"/>
      <c r="D2" s="94"/>
      <c r="E2" s="94"/>
      <c r="F2" s="94"/>
      <c r="G2" s="94"/>
      <c r="H2" s="94"/>
    </row>
    <row r="3" spans="1:8" ht="16.350000000000001" customHeight="1" thickBot="1" x14ac:dyDescent="0.25">
      <c r="A3" s="21" t="s">
        <v>78</v>
      </c>
      <c r="B3"/>
      <c r="C3" s="286" t="s">
        <v>562</v>
      </c>
      <c r="D3"/>
      <c r="E3"/>
      <c r="F3"/>
      <c r="G3" s="94"/>
      <c r="H3" s="94"/>
    </row>
    <row r="4" spans="1:8" ht="16.350000000000001" customHeight="1" x14ac:dyDescent="0.2">
      <c r="A4" s="21" t="s">
        <v>79</v>
      </c>
      <c r="B4"/>
      <c r="C4" s="281" t="s">
        <v>42</v>
      </c>
      <c r="D4"/>
      <c r="E4"/>
      <c r="F4"/>
      <c r="G4" s="94"/>
      <c r="H4" s="94"/>
    </row>
    <row r="5" spans="1:8" ht="16.350000000000001" customHeight="1" x14ac:dyDescent="0.2">
      <c r="A5" s="21" t="s">
        <v>80</v>
      </c>
      <c r="B5"/>
      <c r="C5" s="281" t="s">
        <v>3925</v>
      </c>
      <c r="D5"/>
      <c r="E5"/>
      <c r="F5"/>
      <c r="G5" s="94"/>
      <c r="H5" s="94"/>
    </row>
    <row r="6" spans="1:8" x14ac:dyDescent="0.2">
      <c r="A6" s="21" t="s">
        <v>81</v>
      </c>
      <c r="B6"/>
      <c r="C6" s="276">
        <v>11</v>
      </c>
      <c r="D6" s="11"/>
      <c r="E6"/>
      <c r="F6" s="11"/>
      <c r="G6" s="94"/>
      <c r="H6" s="94"/>
    </row>
    <row r="7" spans="1:8" x14ac:dyDescent="0.2">
      <c r="A7" s="21" t="s">
        <v>89</v>
      </c>
      <c r="B7" s="21"/>
      <c r="C7" s="276">
        <v>7</v>
      </c>
      <c r="D7" s="11"/>
      <c r="E7" s="11"/>
      <c r="F7" s="11"/>
      <c r="G7" s="94"/>
      <c r="H7" s="94"/>
    </row>
    <row r="8" spans="1:8" x14ac:dyDescent="0.2">
      <c r="A8" s="21" t="s">
        <v>90</v>
      </c>
      <c r="B8"/>
      <c r="C8" s="279">
        <v>2</v>
      </c>
      <c r="D8" s="11"/>
      <c r="E8"/>
      <c r="F8" s="11"/>
      <c r="G8" s="94"/>
      <c r="H8" s="94"/>
    </row>
    <row r="9" spans="1:8" x14ac:dyDescent="0.2">
      <c r="A9" s="21"/>
      <c r="B9" s="21"/>
      <c r="C9" s="279"/>
      <c r="D9" s="11"/>
      <c r="E9" s="11"/>
      <c r="F9" s="11"/>
      <c r="G9" s="94"/>
      <c r="H9" s="94"/>
    </row>
    <row r="10" spans="1:8" ht="45" customHeight="1" x14ac:dyDescent="0.2">
      <c r="A10" s="21" t="s">
        <v>82</v>
      </c>
      <c r="B10"/>
      <c r="C10" s="283"/>
      <c r="D10"/>
      <c r="E10"/>
      <c r="F10"/>
      <c r="G10" s="94"/>
      <c r="H10" s="94"/>
    </row>
    <row r="11" spans="1:8" s="6" customFormat="1" ht="39" customHeight="1" x14ac:dyDescent="0.2">
      <c r="A11" s="1" t="s">
        <v>299</v>
      </c>
      <c r="B11" s="1"/>
      <c r="C11" s="328" t="s">
        <v>563</v>
      </c>
      <c r="D11"/>
      <c r="E11"/>
      <c r="F11"/>
      <c r="G11" s="95"/>
      <c r="H11" s="95"/>
    </row>
    <row r="12" spans="1:8" ht="26.25" customHeight="1" thickBot="1" x14ac:dyDescent="0.25">
      <c r="A12" s="89" t="s">
        <v>300</v>
      </c>
      <c r="B12"/>
      <c r="C12" s="283"/>
      <c r="D12"/>
      <c r="E12"/>
      <c r="F12"/>
      <c r="G12" s="65"/>
      <c r="H12"/>
    </row>
    <row r="13" spans="1:8" s="6" customFormat="1" ht="22.5" x14ac:dyDescent="0.2">
      <c r="A13" s="66" t="s">
        <v>301</v>
      </c>
      <c r="B13" s="67" t="s">
        <v>302</v>
      </c>
      <c r="C13" s="329" t="s">
        <v>254</v>
      </c>
      <c r="D13" s="73" t="s">
        <v>303</v>
      </c>
      <c r="E13" s="69" t="s">
        <v>255</v>
      </c>
      <c r="F13" s="56"/>
    </row>
    <row r="14" spans="1:8" s="8" customFormat="1" x14ac:dyDescent="0.2">
      <c r="A14" s="60" t="s">
        <v>567</v>
      </c>
      <c r="B14" s="60" t="s">
        <v>50</v>
      </c>
      <c r="C14" s="60" t="s">
        <v>564</v>
      </c>
      <c r="D14" s="60" t="s">
        <v>497</v>
      </c>
      <c r="E14" s="852"/>
      <c r="F14" s="63"/>
    </row>
    <row r="15" spans="1:8" s="8" customFormat="1" x14ac:dyDescent="0.2">
      <c r="A15" s="60" t="s">
        <v>566</v>
      </c>
      <c r="B15" s="60" t="s">
        <v>50</v>
      </c>
      <c r="C15" s="60" t="s">
        <v>565</v>
      </c>
      <c r="D15" s="60" t="s">
        <v>497</v>
      </c>
      <c r="E15" s="852"/>
      <c r="F15" s="63"/>
    </row>
    <row r="16" spans="1:8" s="8" customFormat="1" x14ac:dyDescent="0.2">
      <c r="A16" s="60" t="s">
        <v>569</v>
      </c>
      <c r="B16" s="60" t="s">
        <v>50</v>
      </c>
      <c r="C16" s="60" t="s">
        <v>568</v>
      </c>
      <c r="D16" s="60" t="s">
        <v>497</v>
      </c>
      <c r="E16" s="852"/>
      <c r="F16" s="63"/>
    </row>
    <row r="17" spans="1:8" s="8" customFormat="1" x14ac:dyDescent="0.2">
      <c r="A17" s="60" t="s">
        <v>572</v>
      </c>
      <c r="B17" s="60" t="s">
        <v>409</v>
      </c>
      <c r="C17" s="60" t="s">
        <v>570</v>
      </c>
      <c r="D17" s="60" t="s">
        <v>330</v>
      </c>
      <c r="E17" s="852"/>
      <c r="F17" s="63"/>
    </row>
    <row r="18" spans="1:8" s="8" customFormat="1" x14ac:dyDescent="0.2">
      <c r="A18" s="60" t="s">
        <v>573</v>
      </c>
      <c r="B18" s="60" t="s">
        <v>409</v>
      </c>
      <c r="C18" s="60" t="s">
        <v>571</v>
      </c>
      <c r="D18" s="60" t="s">
        <v>330</v>
      </c>
      <c r="E18" s="852"/>
      <c r="F18" s="63"/>
    </row>
    <row r="19" spans="1:8" s="8" customFormat="1" x14ac:dyDescent="0.2">
      <c r="A19" s="9"/>
      <c r="B19" s="9"/>
      <c r="C19" s="287"/>
      <c r="D19" s="9"/>
      <c r="E19" s="9"/>
      <c r="F19" s="10"/>
    </row>
    <row r="20" spans="1:8" s="8" customFormat="1" x14ac:dyDescent="0.2">
      <c r="A20" s="9"/>
      <c r="B20" s="9"/>
      <c r="C20" s="287"/>
      <c r="D20" s="9"/>
      <c r="E20" s="9"/>
      <c r="F20" s="10"/>
    </row>
    <row r="21" spans="1:8" x14ac:dyDescent="0.2">
      <c r="A21" s="11"/>
      <c r="B21"/>
      <c r="C21" s="281"/>
      <c r="D21" s="11"/>
      <c r="E21"/>
      <c r="F21" s="11"/>
      <c r="G21" s="94"/>
      <c r="H21" s="94"/>
    </row>
    <row r="22" spans="1:8" s="12" customFormat="1" ht="44.25" customHeight="1" x14ac:dyDescent="0.2">
      <c r="A22" s="135" t="s">
        <v>857</v>
      </c>
      <c r="B22"/>
      <c r="C22" s="621" t="s">
        <v>3926</v>
      </c>
      <c r="D22"/>
      <c r="E22"/>
      <c r="F22"/>
    </row>
    <row r="23" spans="1:8" ht="31.5" customHeight="1" thickBot="1" x14ac:dyDescent="0.25">
      <c r="A23" s="64" t="s">
        <v>389</v>
      </c>
      <c r="B23"/>
      <c r="C23" s="283"/>
      <c r="E23" s="13" t="s">
        <v>397</v>
      </c>
      <c r="F23" s="6"/>
      <c r="G23" s="65"/>
      <c r="H23"/>
    </row>
    <row r="24" spans="1:8" s="6" customFormat="1" ht="22.5" x14ac:dyDescent="0.2">
      <c r="A24" s="66" t="s">
        <v>398</v>
      </c>
      <c r="B24" s="66" t="s">
        <v>1149</v>
      </c>
      <c r="C24" s="623" t="s">
        <v>83</v>
      </c>
      <c r="D24" s="346" t="s">
        <v>256</v>
      </c>
      <c r="E24" s="347" t="s">
        <v>94</v>
      </c>
      <c r="F24" s="347" t="s">
        <v>1150</v>
      </c>
      <c r="G24" s="56"/>
      <c r="H24" s="56"/>
    </row>
    <row r="25" spans="1:8" x14ac:dyDescent="0.2">
      <c r="A25" s="1184" t="s">
        <v>3928</v>
      </c>
      <c r="B25" s="1184" t="s">
        <v>3927</v>
      </c>
      <c r="C25" s="1184" t="s">
        <v>3929</v>
      </c>
      <c r="D25" s="1184" t="s">
        <v>498</v>
      </c>
      <c r="E25" s="936" t="s">
        <v>964</v>
      </c>
      <c r="F25" s="1181"/>
      <c r="G25" s="7"/>
      <c r="H25" s="7"/>
    </row>
    <row r="26" spans="1:8" x14ac:dyDescent="0.2">
      <c r="A26" s="1184" t="s">
        <v>1143</v>
      </c>
      <c r="B26" s="1184" t="s">
        <v>1142</v>
      </c>
      <c r="C26" s="1184" t="s">
        <v>807</v>
      </c>
      <c r="D26" s="1184" t="s">
        <v>498</v>
      </c>
      <c r="E26" s="936" t="s">
        <v>964</v>
      </c>
      <c r="F26" s="1183"/>
      <c r="G26" s="7"/>
      <c r="H26" s="7"/>
    </row>
    <row r="27" spans="1:8" x14ac:dyDescent="0.2">
      <c r="A27" s="1184"/>
      <c r="B27" s="1184"/>
      <c r="C27" s="1184"/>
      <c r="D27" s="1184"/>
      <c r="E27" s="936"/>
      <c r="F27" s="1183"/>
      <c r="G27" s="7"/>
      <c r="H27" s="7"/>
    </row>
    <row r="28" spans="1:8" x14ac:dyDescent="0.2">
      <c r="A28" s="1184" t="s">
        <v>1145</v>
      </c>
      <c r="B28" s="1184" t="s">
        <v>1144</v>
      </c>
      <c r="C28" s="1184" t="s">
        <v>1146</v>
      </c>
      <c r="D28" s="1184" t="s">
        <v>498</v>
      </c>
      <c r="E28" s="936" t="s">
        <v>965</v>
      </c>
      <c r="F28" s="1183"/>
      <c r="G28" s="7"/>
      <c r="H28" s="7"/>
    </row>
    <row r="29" spans="1:8" x14ac:dyDescent="0.2">
      <c r="A29" s="1184"/>
      <c r="B29" s="1184"/>
      <c r="C29" s="1184"/>
      <c r="D29" s="1184"/>
      <c r="E29" s="936"/>
      <c r="F29" s="1032"/>
      <c r="G29" s="7"/>
      <c r="H29" s="7"/>
    </row>
    <row r="30" spans="1:8" ht="22.5" x14ac:dyDescent="0.2">
      <c r="A30" s="1188" t="s">
        <v>1147</v>
      </c>
      <c r="B30" s="1189" t="s">
        <v>3823</v>
      </c>
      <c r="C30" s="1189" t="s">
        <v>2211</v>
      </c>
      <c r="D30" s="1189" t="s">
        <v>3939</v>
      </c>
      <c r="E30" s="1182" t="s">
        <v>573</v>
      </c>
      <c r="F30" s="1189" t="s">
        <v>2210</v>
      </c>
      <c r="G30" s="7"/>
      <c r="H30" s="7"/>
    </row>
    <row r="31" spans="1:8" ht="22.5" x14ac:dyDescent="0.2">
      <c r="A31" s="1186" t="s">
        <v>1148</v>
      </c>
      <c r="B31" s="1187" t="s">
        <v>3823</v>
      </c>
      <c r="C31" s="1187" t="s">
        <v>3937</v>
      </c>
      <c r="D31" s="1187" t="s">
        <v>3940</v>
      </c>
      <c r="E31" s="851" t="s">
        <v>573</v>
      </c>
      <c r="F31" s="1187" t="s">
        <v>1522</v>
      </c>
      <c r="G31" s="7"/>
      <c r="H31" s="7"/>
    </row>
    <row r="32" spans="1:8" x14ac:dyDescent="0.2">
      <c r="A32" s="1186" t="s">
        <v>3936</v>
      </c>
      <c r="B32" s="1187" t="s">
        <v>808</v>
      </c>
      <c r="C32" s="1187" t="s">
        <v>3929</v>
      </c>
      <c r="D32" s="1187" t="s">
        <v>3941</v>
      </c>
      <c r="E32" s="851" t="s">
        <v>573</v>
      </c>
      <c r="F32" s="1187" t="s">
        <v>3938</v>
      </c>
      <c r="G32" s="7"/>
      <c r="H32" s="7"/>
    </row>
    <row r="33" spans="1:8" x14ac:dyDescent="0.2">
      <c r="A33" s="1185"/>
      <c r="B33" s="795"/>
      <c r="C33" s="795"/>
      <c r="D33" s="795"/>
      <c r="E33" s="847"/>
      <c r="F33" s="795"/>
      <c r="G33" s="7"/>
      <c r="H33" s="7"/>
    </row>
    <row r="34" spans="1:8" ht="22.5" x14ac:dyDescent="0.2">
      <c r="A34" s="1186" t="s">
        <v>2213</v>
      </c>
      <c r="B34" s="1187" t="s">
        <v>809</v>
      </c>
      <c r="C34" s="1187" t="s">
        <v>1146</v>
      </c>
      <c r="D34" s="1187" t="s">
        <v>3934</v>
      </c>
      <c r="E34" s="847" t="s">
        <v>3933</v>
      </c>
      <c r="F34" s="1187" t="s">
        <v>2212</v>
      </c>
      <c r="G34" s="7"/>
      <c r="H34" s="7"/>
    </row>
    <row r="35" spans="1:8" x14ac:dyDescent="0.2">
      <c r="A35" s="1186" t="s">
        <v>3930</v>
      </c>
      <c r="B35" s="1187" t="s">
        <v>3302</v>
      </c>
      <c r="C35" s="1187" t="s">
        <v>3931</v>
      </c>
      <c r="D35" s="1187" t="s">
        <v>3935</v>
      </c>
      <c r="E35" s="847" t="s">
        <v>3933</v>
      </c>
      <c r="F35" s="1187" t="s">
        <v>3932</v>
      </c>
      <c r="G35" s="7"/>
      <c r="H35" s="7"/>
    </row>
    <row r="36" spans="1:8" x14ac:dyDescent="0.2">
      <c r="A36" s="1185"/>
      <c r="B36" s="795"/>
      <c r="C36" s="794"/>
      <c r="D36" s="793"/>
      <c r="E36" s="847"/>
      <c r="F36" s="795"/>
      <c r="G36" s="7"/>
      <c r="H36" s="7"/>
    </row>
    <row r="37" spans="1:8" ht="31.5" customHeight="1" thickBot="1" x14ac:dyDescent="0.25">
      <c r="A37" s="1" t="s">
        <v>95</v>
      </c>
      <c r="B37"/>
      <c r="C37" s="283"/>
      <c r="D37" s="11"/>
      <c r="E37" s="13" t="s">
        <v>397</v>
      </c>
      <c r="F37" s="6">
        <f>+COUNT(B39:B41)</f>
        <v>0</v>
      </c>
      <c r="G37" s="14"/>
    </row>
    <row r="38" spans="1:8" s="23" customFormat="1" ht="12" thickBot="1" x14ac:dyDescent="0.25">
      <c r="A38" s="3" t="s">
        <v>398</v>
      </c>
      <c r="B38" s="15" t="s">
        <v>96</v>
      </c>
      <c r="C38" s="331" t="s">
        <v>83</v>
      </c>
      <c r="D38" s="42" t="s">
        <v>97</v>
      </c>
      <c r="E38" s="43" t="s">
        <v>98</v>
      </c>
      <c r="F38" s="43" t="s">
        <v>99</v>
      </c>
      <c r="G38" s="43" t="s">
        <v>100</v>
      </c>
      <c r="H38" s="44" t="s">
        <v>302</v>
      </c>
    </row>
    <row r="39" spans="1:8" s="24" customFormat="1" ht="11.25" x14ac:dyDescent="0.2">
      <c r="A39" s="16"/>
      <c r="B39" s="16"/>
      <c r="C39" s="58"/>
      <c r="D39" s="45"/>
      <c r="E39" s="45"/>
      <c r="F39" s="45"/>
      <c r="G39" s="45"/>
      <c r="H39" s="45"/>
    </row>
    <row r="40" spans="1:8" s="24" customFormat="1" ht="11.25" x14ac:dyDescent="0.2">
      <c r="A40" s="18"/>
      <c r="B40" s="18"/>
      <c r="C40" s="60"/>
      <c r="D40" s="45"/>
      <c r="E40" s="45"/>
      <c r="F40" s="45"/>
      <c r="G40" s="45"/>
      <c r="H40" s="45"/>
    </row>
    <row r="41" spans="1:8" s="24" customFormat="1" ht="12" thickBot="1" x14ac:dyDescent="0.25">
      <c r="A41" s="25"/>
      <c r="B41" s="25"/>
      <c r="C41" s="261"/>
      <c r="D41" s="45"/>
      <c r="E41" s="45"/>
      <c r="F41" s="45"/>
      <c r="G41" s="45"/>
      <c r="H41" s="45"/>
    </row>
    <row r="42" spans="1:8" s="24" customFormat="1" thickBot="1" x14ac:dyDescent="0.25">
      <c r="A42" s="26" t="s">
        <v>101</v>
      </c>
      <c r="B42" s="27">
        <f>SUM(B40:B41)</f>
        <v>0</v>
      </c>
      <c r="C42" s="332">
        <f>SUM(D42:H42)</f>
        <v>0</v>
      </c>
      <c r="D42" s="46"/>
      <c r="E42" s="46"/>
      <c r="F42" s="46"/>
      <c r="G42" s="46"/>
      <c r="H42" s="47"/>
    </row>
    <row r="43" spans="1:8" s="24" customFormat="1" ht="11.25" x14ac:dyDescent="0.2">
      <c r="A43" s="23"/>
      <c r="C43" s="338"/>
      <c r="D43" s="48"/>
      <c r="E43" s="48"/>
      <c r="F43" s="48"/>
      <c r="G43" s="48"/>
      <c r="H43" s="48"/>
    </row>
    <row r="44" spans="1:8" x14ac:dyDescent="0.2">
      <c r="A44" s="21"/>
      <c r="B44"/>
      <c r="C44" s="279"/>
      <c r="D44" s="49"/>
      <c r="E44"/>
      <c r="F44" s="49"/>
      <c r="G44" s="50"/>
      <c r="H44" s="50"/>
    </row>
    <row r="45" spans="1:8" ht="31.5" customHeight="1" thickBot="1" x14ac:dyDescent="0.25">
      <c r="A45" s="251" t="s">
        <v>73</v>
      </c>
      <c r="B45"/>
      <c r="C45" s="283"/>
      <c r="D45" s="51"/>
      <c r="E45" s="52" t="s">
        <v>397</v>
      </c>
      <c r="F45" s="6">
        <f>+COUNT(B47:B49)</f>
        <v>0</v>
      </c>
      <c r="G45" s="53"/>
      <c r="H45" s="50"/>
    </row>
    <row r="46" spans="1:8" s="23" customFormat="1" ht="12" thickBot="1" x14ac:dyDescent="0.25">
      <c r="A46" s="3" t="s">
        <v>398</v>
      </c>
      <c r="B46" s="15" t="s">
        <v>96</v>
      </c>
      <c r="C46" s="331" t="s">
        <v>83</v>
      </c>
      <c r="D46" s="42" t="s">
        <v>97</v>
      </c>
      <c r="E46" s="43" t="s">
        <v>98</v>
      </c>
      <c r="F46" s="43" t="s">
        <v>99</v>
      </c>
      <c r="G46" s="43" t="s">
        <v>100</v>
      </c>
      <c r="H46" s="44" t="s">
        <v>302</v>
      </c>
    </row>
    <row r="47" spans="1:8" s="24" customFormat="1" ht="11.25" x14ac:dyDescent="0.2">
      <c r="A47" s="16"/>
      <c r="B47" s="16"/>
      <c r="C47" s="58"/>
      <c r="D47" s="45"/>
      <c r="E47" s="45"/>
      <c r="F47" s="45"/>
      <c r="G47" s="45"/>
      <c r="H47" s="45"/>
    </row>
    <row r="48" spans="1:8" s="24" customFormat="1" ht="11.25" x14ac:dyDescent="0.2">
      <c r="A48" s="18"/>
      <c r="B48" s="18"/>
      <c r="C48" s="60"/>
      <c r="D48" s="45"/>
      <c r="E48" s="45"/>
      <c r="F48" s="45"/>
      <c r="G48" s="45"/>
      <c r="H48" s="45"/>
    </row>
    <row r="49" spans="1:8" s="24" customFormat="1" ht="12" thickBot="1" x14ac:dyDescent="0.25">
      <c r="A49" s="25"/>
      <c r="B49" s="25"/>
      <c r="C49" s="261"/>
      <c r="D49" s="45"/>
      <c r="E49" s="45"/>
      <c r="F49" s="45"/>
      <c r="G49" s="45"/>
      <c r="H49" s="45"/>
    </row>
    <row r="50" spans="1:8" s="24" customFormat="1" thickBot="1" x14ac:dyDescent="0.25">
      <c r="A50" s="26" t="s">
        <v>101</v>
      </c>
      <c r="B50" s="27">
        <f>SUM(B47:B49)</f>
        <v>0</v>
      </c>
      <c r="C50" s="332">
        <f>SUM(D50:H50)</f>
        <v>0</v>
      </c>
      <c r="D50" s="46"/>
      <c r="E50" s="46"/>
      <c r="F50" s="46"/>
      <c r="G50" s="46"/>
      <c r="H50" s="47"/>
    </row>
    <row r="51" spans="1:8" s="24" customFormat="1" ht="11.25" x14ac:dyDescent="0.2">
      <c r="A51" s="23"/>
      <c r="C51" s="338"/>
      <c r="D51" s="48"/>
      <c r="E51" s="48"/>
      <c r="F51" s="48"/>
      <c r="G51" s="48"/>
      <c r="H51" s="48"/>
    </row>
    <row r="52" spans="1:8" x14ac:dyDescent="0.2">
      <c r="A52" s="21"/>
      <c r="B52"/>
      <c r="C52" s="279"/>
      <c r="D52" s="49"/>
      <c r="E52"/>
      <c r="F52" s="49"/>
      <c r="G52" s="50"/>
      <c r="H52" s="50"/>
    </row>
    <row r="53" spans="1:8" ht="39" customHeight="1" thickBot="1" x14ac:dyDescent="0.25">
      <c r="A53" s="1" t="s">
        <v>242</v>
      </c>
      <c r="B53"/>
      <c r="C53" s="283"/>
      <c r="D53" s="54"/>
      <c r="E53" s="52" t="s">
        <v>397</v>
      </c>
      <c r="F53" s="6">
        <f>+COUNT(B55:B56)</f>
        <v>1</v>
      </c>
      <c r="G53" s="245"/>
      <c r="H53"/>
    </row>
    <row r="54" spans="1:8" s="23" customFormat="1" ht="12" thickBot="1" x14ac:dyDescent="0.25">
      <c r="A54" s="3" t="s">
        <v>398</v>
      </c>
      <c r="B54" s="15" t="s">
        <v>96</v>
      </c>
      <c r="C54" s="331" t="s">
        <v>83</v>
      </c>
      <c r="D54" s="42" t="s">
        <v>97</v>
      </c>
      <c r="E54" s="43" t="s">
        <v>98</v>
      </c>
      <c r="F54" s="43" t="s">
        <v>99</v>
      </c>
      <c r="G54" s="43" t="s">
        <v>100</v>
      </c>
      <c r="H54" s="44" t="s">
        <v>302</v>
      </c>
    </row>
    <row r="55" spans="1:8" s="24" customFormat="1" ht="24" x14ac:dyDescent="0.2">
      <c r="A55" s="16" t="s">
        <v>2082</v>
      </c>
      <c r="B55" s="16">
        <v>19</v>
      </c>
      <c r="C55" s="968" t="s">
        <v>2083</v>
      </c>
      <c r="D55" s="45"/>
      <c r="E55" s="45"/>
      <c r="F55" s="45"/>
      <c r="G55" s="45"/>
      <c r="H55" s="45"/>
    </row>
    <row r="56" spans="1:8" s="24" customFormat="1" ht="12" thickBot="1" x14ac:dyDescent="0.25">
      <c r="A56" s="18"/>
      <c r="B56" s="18"/>
      <c r="C56" s="60"/>
      <c r="D56" s="45"/>
      <c r="E56" s="45"/>
      <c r="F56" s="45"/>
      <c r="G56" s="45"/>
      <c r="H56" s="45"/>
    </row>
    <row r="57" spans="1:8" s="24" customFormat="1" thickBot="1" x14ac:dyDescent="0.25">
      <c r="A57" s="26" t="s">
        <v>101</v>
      </c>
      <c r="B57" s="27">
        <f>SUM(B55:B56)</f>
        <v>19</v>
      </c>
      <c r="C57" s="332">
        <f>SUM(D57:H57)</f>
        <v>0</v>
      </c>
      <c r="D57" s="46"/>
      <c r="E57" s="46"/>
      <c r="F57" s="46"/>
      <c r="G57" s="46"/>
      <c r="H57" s="47"/>
    </row>
    <row r="58" spans="1:8" x14ac:dyDescent="0.2">
      <c r="A58" s="21"/>
      <c r="B58"/>
      <c r="C58" s="333"/>
      <c r="D58" s="246"/>
      <c r="E58"/>
      <c r="F58"/>
      <c r="G58" s="50"/>
      <c r="H58" s="50"/>
    </row>
    <row r="59" spans="1:8" x14ac:dyDescent="0.2">
      <c r="A59" s="21"/>
      <c r="B59" s="21"/>
      <c r="C59" s="279"/>
      <c r="D59" s="49"/>
      <c r="E59" s="49"/>
      <c r="F59" s="49"/>
      <c r="G59" s="50"/>
      <c r="H59" s="50"/>
    </row>
    <row r="60" spans="1:8" ht="31.5" customHeight="1" thickBot="1" x14ac:dyDescent="0.25">
      <c r="A60" s="1" t="s">
        <v>243</v>
      </c>
      <c r="B60"/>
      <c r="C60" s="283"/>
      <c r="D60" s="49"/>
      <c r="E60" s="52" t="s">
        <v>397</v>
      </c>
      <c r="F60" s="6">
        <f>+COUNT(B62:B62)</f>
        <v>0</v>
      </c>
      <c r="G60" s="245"/>
      <c r="H60"/>
    </row>
    <row r="61" spans="1:8" s="24" customFormat="1" ht="12" thickBot="1" x14ac:dyDescent="0.25">
      <c r="A61" s="3" t="s">
        <v>398</v>
      </c>
      <c r="B61" s="28" t="s">
        <v>96</v>
      </c>
      <c r="C61" s="331" t="s">
        <v>244</v>
      </c>
      <c r="D61" s="42" t="s">
        <v>97</v>
      </c>
      <c r="E61" s="43" t="s">
        <v>98</v>
      </c>
      <c r="F61" s="43" t="s">
        <v>99</v>
      </c>
      <c r="G61" s="43" t="s">
        <v>100</v>
      </c>
      <c r="H61" s="44" t="s">
        <v>302</v>
      </c>
    </row>
    <row r="62" spans="1:8" s="24" customFormat="1" thickBot="1" x14ac:dyDescent="0.25">
      <c r="A62" s="968"/>
      <c r="B62" s="29"/>
      <c r="D62" s="45"/>
      <c r="E62" s="45"/>
      <c r="F62" s="45"/>
      <c r="G62" s="45"/>
      <c r="H62" s="45"/>
    </row>
    <row r="63" spans="1:8" s="24" customFormat="1" thickBot="1" x14ac:dyDescent="0.25">
      <c r="A63" s="26" t="s">
        <v>101</v>
      </c>
      <c r="B63" s="27">
        <f>SUM(B62:B62)</f>
        <v>0</v>
      </c>
      <c r="C63" s="332">
        <f>SUM(D63:H63)</f>
        <v>0</v>
      </c>
      <c r="D63" s="46">
        <f>SUM(D62:D62)</f>
        <v>0</v>
      </c>
      <c r="E63" s="46">
        <f>SUM(E62:E62)</f>
        <v>0</v>
      </c>
      <c r="F63" s="46">
        <f>SUM(F62:F62)</f>
        <v>0</v>
      </c>
      <c r="G63" s="46">
        <f>SUM(G62:G62)</f>
        <v>0</v>
      </c>
      <c r="H63" s="47">
        <f>SUM(H62:H62)</f>
        <v>0</v>
      </c>
    </row>
    <row r="64" spans="1:8" x14ac:dyDescent="0.2">
      <c r="A64" s="21"/>
      <c r="B64" s="21"/>
      <c r="C64" s="279"/>
      <c r="D64" s="11"/>
      <c r="E64" s="11"/>
      <c r="F64" s="11"/>
    </row>
    <row r="65" spans="1:7" x14ac:dyDescent="0.2">
      <c r="A65" s="21"/>
      <c r="B65"/>
      <c r="C65" s="279"/>
      <c r="D65" s="11"/>
      <c r="E65"/>
      <c r="F65" s="11"/>
    </row>
    <row r="66" spans="1:7" s="12" customFormat="1" ht="64.5" customHeight="1" x14ac:dyDescent="0.2">
      <c r="A66" s="135" t="s">
        <v>311</v>
      </c>
      <c r="B66"/>
      <c r="C66" s="283"/>
      <c r="D66"/>
      <c r="E66"/>
      <c r="F66"/>
    </row>
    <row r="67" spans="1:7" ht="25.5" customHeight="1" thickBot="1" x14ac:dyDescent="0.25">
      <c r="A67" s="11" t="s">
        <v>312</v>
      </c>
      <c r="B67" s="351"/>
      <c r="C67" s="283"/>
      <c r="D67"/>
      <c r="E67"/>
      <c r="F67"/>
      <c r="G67" s="14"/>
    </row>
    <row r="68" spans="1:7" s="33" customFormat="1" ht="13.5" thickTop="1" x14ac:dyDescent="0.2">
      <c r="A68" s="344" t="s">
        <v>313</v>
      </c>
      <c r="B68" s="350"/>
      <c r="C68" s="622" t="s">
        <v>84</v>
      </c>
      <c r="D68" s="345" t="s">
        <v>314</v>
      </c>
      <c r="E68" s="348"/>
      <c r="F68" s="291" t="s">
        <v>315</v>
      </c>
    </row>
    <row r="69" spans="1:7" s="33" customFormat="1" x14ac:dyDescent="0.2">
      <c r="A69" s="242" t="s">
        <v>572</v>
      </c>
      <c r="B69" s="218"/>
      <c r="C69" s="337"/>
      <c r="D69" s="37" t="s">
        <v>3925</v>
      </c>
      <c r="E69" s="218"/>
      <c r="F69" s="208">
        <v>0</v>
      </c>
    </row>
    <row r="70" spans="1:7" s="33" customFormat="1" x14ac:dyDescent="0.2">
      <c r="A70" s="242" t="s">
        <v>569</v>
      </c>
      <c r="B70" s="218"/>
      <c r="C70" s="337"/>
      <c r="D70" s="37" t="s">
        <v>5158</v>
      </c>
      <c r="E70" s="218"/>
      <c r="F70" s="209"/>
    </row>
    <row r="71" spans="1:7" s="33" customFormat="1" ht="11.25" x14ac:dyDescent="0.2">
      <c r="A71" s="242" t="s">
        <v>569</v>
      </c>
      <c r="B71" s="242"/>
      <c r="C71" s="337"/>
      <c r="D71" s="37" t="s">
        <v>5159</v>
      </c>
      <c r="E71" s="37"/>
      <c r="F71" s="37"/>
    </row>
    <row r="72" spans="1:7" s="33" customFormat="1" ht="11.25" x14ac:dyDescent="0.2">
      <c r="A72" s="1270" t="s">
        <v>569</v>
      </c>
      <c r="B72" s="1270"/>
      <c r="C72" s="1284"/>
      <c r="D72" s="1252" t="s">
        <v>897</v>
      </c>
      <c r="E72" s="1252"/>
      <c r="F72" s="1252"/>
    </row>
    <row r="73" spans="1:7" x14ac:dyDescent="0.2">
      <c r="A73" s="21"/>
      <c r="B73"/>
      <c r="C73" s="279"/>
      <c r="D73" s="11"/>
      <c r="E73"/>
      <c r="F73" s="11"/>
    </row>
    <row r="74" spans="1:7" s="12" customFormat="1" ht="37.5" customHeight="1" x14ac:dyDescent="0.2">
      <c r="A74" s="135" t="s">
        <v>248</v>
      </c>
      <c r="B74"/>
      <c r="C74" s="283"/>
      <c r="D74"/>
      <c r="E74"/>
      <c r="F74"/>
    </row>
    <row r="75" spans="1:7" ht="27" customHeight="1" thickBot="1" x14ac:dyDescent="0.25">
      <c r="A75" s="134" t="s">
        <v>249</v>
      </c>
      <c r="B75"/>
      <c r="C75" s="283"/>
      <c r="D75"/>
      <c r="E75"/>
      <c r="F75"/>
      <c r="G75" s="14"/>
    </row>
    <row r="76" spans="1:7" s="33" customFormat="1" ht="13.5" thickBot="1" x14ac:dyDescent="0.25">
      <c r="A76" s="248" t="s">
        <v>313</v>
      </c>
      <c r="B76" s="349"/>
      <c r="C76" s="335" t="s">
        <v>84</v>
      </c>
      <c r="D76" s="249" t="s">
        <v>314</v>
      </c>
      <c r="E76" s="349"/>
      <c r="F76" s="32" t="s">
        <v>315</v>
      </c>
    </row>
    <row r="77" spans="1:7" s="33" customFormat="1" x14ac:dyDescent="0.2">
      <c r="A77" s="247"/>
      <c r="B77" s="218"/>
      <c r="C77" s="336"/>
      <c r="D77" s="35"/>
      <c r="E77" s="218"/>
      <c r="F77" s="35"/>
    </row>
    <row r="78" spans="1:7" s="33" customFormat="1" x14ac:dyDescent="0.2">
      <c r="A78" s="242"/>
      <c r="B78" s="218"/>
      <c r="C78" s="337"/>
      <c r="D78" s="37"/>
      <c r="E78" s="218"/>
      <c r="F78" s="37"/>
    </row>
    <row r="79" spans="1:7" x14ac:dyDescent="0.2">
      <c r="A79" s="21"/>
      <c r="B79"/>
      <c r="C79" s="279"/>
      <c r="D79" s="11"/>
      <c r="E79"/>
      <c r="F79" s="11"/>
    </row>
  </sheetData>
  <customSheetViews>
    <customSheetView guid="{BF975151-0CB7-467A-A5F2-74C18B2B8DD8}" topLeftCell="A40">
      <selection activeCell="F12" sqref="F12"/>
      <pageMargins left="0.7" right="0.7" top="0.75" bottom="0.75" header="0.3" footer="0.3"/>
      <pageSetup paperSize="9" orientation="portrait" r:id="rId1"/>
    </customSheetView>
    <customSheetView guid="{9C6A3A64-BE7F-4A67-8D38-05149BD96D9A}">
      <selection activeCell="C72" sqref="C72"/>
      <pageMargins left="0.7" right="0.7" top="0.75" bottom="0.75" header="0.3" footer="0.3"/>
      <pageSetup paperSize="9" orientation="portrait" r:id="rId2"/>
    </customSheetView>
    <customSheetView guid="{5DC0DB65-0B51-43B0-B8BB-8D3C0067049B}" topLeftCell="A13">
      <selection activeCell="C27" sqref="C27"/>
      <pageMargins left="0.7" right="0.7" top="0.75" bottom="0.75" header="0.3" footer="0.3"/>
      <pageSetup paperSize="9" orientation="portrait" r:id="rId3"/>
    </customSheetView>
    <customSheetView guid="{A8F0939F-9581-40D1-B5DE-7692F53D4C7E}">
      <selection activeCell="C9" sqref="C9"/>
      <pageMargins left="0.7" right="0.7" top="0.75" bottom="0.75" header="0.3" footer="0.3"/>
      <pageSetup paperSize="9" orientation="portrait" r:id="rId4"/>
    </customSheetView>
    <customSheetView guid="{8DF90023-6051-46F1-A20F-9BAF97B5126C}" topLeftCell="A13">
      <selection activeCell="C27" sqref="C27"/>
      <pageMargins left="0.7" right="0.7" top="0.75" bottom="0.75" header="0.3" footer="0.3"/>
      <pageSetup paperSize="9" orientation="portrait" r:id="rId5"/>
    </customSheetView>
    <customSheetView guid="{6B746EE9-112D-494A-A34D-DD33DA24FCB1}" topLeftCell="A40">
      <selection activeCell="F12" sqref="F12"/>
      <pageMargins left="0.7" right="0.7" top="0.75" bottom="0.75" header="0.3" footer="0.3"/>
      <pageSetup paperSize="9" orientation="portrait" r:id="rId6"/>
    </customSheetView>
    <customSheetView guid="{CFDDDCD9-14BA-46D0-BACB-8D2F29A56239}" topLeftCell="A13">
      <selection activeCell="C27" sqref="C27"/>
      <pageMargins left="0.7" right="0.7" top="0.75" bottom="0.75" header="0.3" footer="0.3"/>
      <pageSetup paperSize="9" orientation="portrait" r:id="rId7"/>
    </customSheetView>
  </customSheetViews>
  <hyperlinks>
    <hyperlink ref="A34" r:id="rId8" display="https://www.iec.ch/dyn/www/f?p=103:38:416718715343926::::FSP_ORG_ID,FSP_APEX_PAGE,FSP_PROJECT_ID:1300,23,121972" xr:uid="{6351D0D3-2BB3-43D7-8FDE-400991D9B49C}"/>
    <hyperlink ref="A35" r:id="rId9" display="https://www.iec.ch/dyn/www/f?p=103:38:416718715343926::::FSP_ORG_ID,FSP_APEX_PAGE,FSP_PROJECT_ID:1300,23,123393" xr:uid="{E85534D7-2DD2-4DDB-BA7A-89FFF19BBB69}"/>
    <hyperlink ref="A30" r:id="rId10" display="https://www.iec.ch/dyn/www/f?p=103:38:416718715343926::::FSP_ORG_ID,FSP_APEX_PAGE,FSP_PROJECT_ID:1230,23,119153" xr:uid="{90608631-EB24-446E-8B50-DC0527A46EAE}"/>
    <hyperlink ref="A31" r:id="rId11" display="https://www.iec.ch/dyn/www/f?p=103:38:416718715343926::::FSP_ORG_ID,FSP_APEX_PAGE,FSP_PROJECT_ID:1230,23,119154" xr:uid="{21959C9E-9A2D-48E1-BFB6-0FB48CA8607D}"/>
    <hyperlink ref="A32" r:id="rId12" display="https://www.iec.ch/dyn/www/f?p=103:38:416718715343926::::FSP_ORG_ID,FSP_APEX_PAGE,FSP_PROJECT_ID:1230,23,124112" xr:uid="{BDA015E4-0227-4806-BBB2-0C3328054251}"/>
  </hyperlinks>
  <pageMargins left="0.7" right="0.7" top="0.75" bottom="0.75" header="0.3" footer="0.3"/>
  <pageSetup paperSize="9" orientation="portrait" r:id="rId1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I95"/>
  <sheetViews>
    <sheetView showGridLines="0" workbookViewId="0">
      <pane ySplit="1" topLeftCell="A2" activePane="bottomLeft" state="frozenSplit"/>
      <selection pane="bottomLeft" activeCell="K95" sqref="K95"/>
    </sheetView>
  </sheetViews>
  <sheetFormatPr defaultColWidth="9.140625" defaultRowHeight="12.75" x14ac:dyDescent="0.2"/>
  <cols>
    <col min="1" max="1" width="23.42578125" style="2" customWidth="1"/>
    <col min="2" max="2" width="11.42578125" style="2" bestFit="1" customWidth="1"/>
    <col min="3" max="3" width="38.5703125" style="2" bestFit="1" customWidth="1"/>
    <col min="4" max="4" width="11" style="2" bestFit="1" customWidth="1"/>
    <col min="5" max="5" width="16.5703125" style="2" bestFit="1" customWidth="1"/>
    <col min="6" max="8" width="11.5703125" style="2" customWidth="1"/>
    <col min="9" max="9" width="3.5703125" style="2" customWidth="1"/>
    <col min="10" max="16384" width="9.140625" style="2"/>
  </cols>
  <sheetData>
    <row r="1" spans="1:8" ht="27" customHeight="1" thickBot="1" x14ac:dyDescent="0.25">
      <c r="A1" s="94"/>
      <c r="B1" s="41"/>
      <c r="C1" s="1331" t="s">
        <v>602</v>
      </c>
      <c r="D1" s="1331"/>
      <c r="E1" s="1331"/>
      <c r="F1" s="1331"/>
      <c r="G1" s="94"/>
      <c r="H1" s="94"/>
    </row>
    <row r="2" spans="1:8" ht="16.350000000000001" customHeight="1" thickBot="1" x14ac:dyDescent="0.25">
      <c r="A2" s="1328" t="s">
        <v>78</v>
      </c>
      <c r="B2" s="1328"/>
      <c r="C2" s="1336" t="s">
        <v>4302</v>
      </c>
      <c r="D2" s="1337"/>
      <c r="E2" s="1337"/>
      <c r="F2" s="1338"/>
      <c r="G2" s="94"/>
      <c r="H2" s="94"/>
    </row>
    <row r="3" spans="1:8" ht="16.350000000000001" customHeight="1" x14ac:dyDescent="0.2">
      <c r="A3" s="1328" t="s">
        <v>79</v>
      </c>
      <c r="B3" s="1328"/>
      <c r="C3" s="1333" t="s">
        <v>1552</v>
      </c>
      <c r="D3" s="1333"/>
      <c r="E3" s="1333"/>
      <c r="F3" s="1333"/>
      <c r="G3" s="94"/>
      <c r="H3" s="94"/>
    </row>
    <row r="4" spans="1:8" ht="16.350000000000001" customHeight="1" x14ac:dyDescent="0.2">
      <c r="A4" s="1328" t="s">
        <v>80</v>
      </c>
      <c r="B4" s="1328"/>
      <c r="C4" s="1333" t="s">
        <v>4333</v>
      </c>
      <c r="D4" s="1333"/>
      <c r="E4" s="1333"/>
      <c r="F4" s="1333"/>
      <c r="G4" s="94"/>
      <c r="H4" s="94"/>
    </row>
    <row r="5" spans="1:8" x14ac:dyDescent="0.2">
      <c r="A5" s="21" t="s">
        <v>81</v>
      </c>
      <c r="B5" s="21"/>
      <c r="C5" s="89">
        <v>11</v>
      </c>
      <c r="D5" s="11"/>
      <c r="E5" s="11"/>
      <c r="F5" s="11"/>
      <c r="G5" s="94"/>
      <c r="H5" s="94"/>
    </row>
    <row r="6" spans="1:8" x14ac:dyDescent="0.2">
      <c r="A6" s="21" t="s">
        <v>3</v>
      </c>
      <c r="B6" s="21"/>
      <c r="C6" s="89">
        <v>13</v>
      </c>
      <c r="D6" s="11"/>
      <c r="E6" s="11"/>
      <c r="F6" s="11"/>
      <c r="G6" s="94"/>
      <c r="H6" s="94"/>
    </row>
    <row r="7" spans="1:8" x14ac:dyDescent="0.2">
      <c r="A7" s="1328"/>
      <c r="B7" s="1328"/>
      <c r="C7" s="22"/>
      <c r="D7" s="1333"/>
      <c r="E7" s="1333"/>
      <c r="F7" s="11"/>
      <c r="G7" s="94"/>
      <c r="H7" s="94"/>
    </row>
    <row r="8" spans="1:8" ht="18" customHeight="1" x14ac:dyDescent="0.2">
      <c r="A8" s="1328" t="s">
        <v>82</v>
      </c>
      <c r="B8" s="1328"/>
      <c r="C8" s="1328"/>
      <c r="D8" s="1328"/>
      <c r="E8" s="1328"/>
      <c r="F8" s="1328"/>
      <c r="G8" s="94"/>
      <c r="H8" s="94"/>
    </row>
    <row r="9" spans="1:8" s="6" customFormat="1" ht="39" customHeight="1" x14ac:dyDescent="0.2">
      <c r="A9" s="1" t="s">
        <v>299</v>
      </c>
      <c r="B9" s="1"/>
      <c r="C9" s="1332" t="s">
        <v>377</v>
      </c>
      <c r="D9" s="1327"/>
      <c r="E9" s="1327"/>
      <c r="F9" s="1327"/>
      <c r="G9" s="95"/>
      <c r="H9" s="95"/>
    </row>
    <row r="10" spans="1:8" ht="13.5" thickBot="1" x14ac:dyDescent="0.25">
      <c r="A10" s="1339" t="s">
        <v>300</v>
      </c>
      <c r="B10" s="1339"/>
      <c r="C10" s="1339"/>
      <c r="D10" s="1339"/>
      <c r="E10" s="1339"/>
      <c r="F10" s="1339"/>
      <c r="G10" s="1326"/>
      <c r="H10" s="1326"/>
    </row>
    <row r="11" spans="1:8" s="6" customFormat="1" ht="23.25" thickBot="1" x14ac:dyDescent="0.25">
      <c r="A11" s="3" t="s">
        <v>301</v>
      </c>
      <c r="B11" s="4" t="s">
        <v>302</v>
      </c>
      <c r="C11" s="57" t="s">
        <v>254</v>
      </c>
      <c r="D11" s="57" t="s">
        <v>303</v>
      </c>
      <c r="E11" s="5" t="s">
        <v>255</v>
      </c>
      <c r="F11" s="56"/>
    </row>
    <row r="12" spans="1:8" s="8" customFormat="1" ht="22.5" x14ac:dyDescent="0.2">
      <c r="A12" s="18" t="s">
        <v>4303</v>
      </c>
      <c r="B12" s="18" t="s">
        <v>50</v>
      </c>
      <c r="C12" s="18" t="s">
        <v>296</v>
      </c>
      <c r="D12" s="18" t="s">
        <v>497</v>
      </c>
      <c r="E12" s="86">
        <v>39253</v>
      </c>
      <c r="F12" s="75"/>
    </row>
    <row r="13" spans="1:8" s="8" customFormat="1" ht="22.5" x14ac:dyDescent="0.2">
      <c r="A13" s="854" t="s">
        <v>259</v>
      </c>
      <c r="B13" s="18" t="s">
        <v>50</v>
      </c>
      <c r="C13" s="854" t="s">
        <v>4305</v>
      </c>
      <c r="D13" s="18" t="s">
        <v>497</v>
      </c>
      <c r="E13" s="86">
        <v>39253</v>
      </c>
      <c r="F13" s="75"/>
    </row>
    <row r="14" spans="1:8" s="8" customFormat="1" ht="22.5" x14ac:dyDescent="0.2">
      <c r="A14" s="854" t="s">
        <v>4304</v>
      </c>
      <c r="B14" s="18" t="s">
        <v>50</v>
      </c>
      <c r="C14" s="854" t="s">
        <v>4306</v>
      </c>
      <c r="D14" s="18" t="s">
        <v>497</v>
      </c>
      <c r="E14" s="86">
        <v>39253</v>
      </c>
      <c r="F14" s="75"/>
    </row>
    <row r="15" spans="1:8" s="8" customFormat="1" ht="22.5" x14ac:dyDescent="0.2">
      <c r="A15" s="18" t="s">
        <v>483</v>
      </c>
      <c r="B15" s="18" t="s">
        <v>409</v>
      </c>
      <c r="C15" s="18" t="s">
        <v>484</v>
      </c>
      <c r="D15" s="18" t="s">
        <v>497</v>
      </c>
      <c r="E15" s="86">
        <v>36781</v>
      </c>
      <c r="F15" s="75"/>
    </row>
    <row r="16" spans="1:8" s="8" customFormat="1" ht="22.5" x14ac:dyDescent="0.2">
      <c r="A16" s="18" t="s">
        <v>164</v>
      </c>
      <c r="B16" s="18" t="s">
        <v>409</v>
      </c>
      <c r="C16" s="18" t="s">
        <v>165</v>
      </c>
      <c r="D16" s="18" t="s">
        <v>497</v>
      </c>
      <c r="E16" s="86">
        <v>39074</v>
      </c>
      <c r="F16" s="75"/>
    </row>
    <row r="17" spans="1:9" s="8" customFormat="1" ht="22.5" x14ac:dyDescent="0.2">
      <c r="A17" s="18" t="s">
        <v>166</v>
      </c>
      <c r="B17" s="18" t="s">
        <v>409</v>
      </c>
      <c r="C17" s="18" t="s">
        <v>296</v>
      </c>
      <c r="D17" s="18" t="s">
        <v>497</v>
      </c>
      <c r="E17" s="86">
        <v>36781</v>
      </c>
      <c r="F17" s="75"/>
    </row>
    <row r="18" spans="1:9" s="8" customFormat="1" x14ac:dyDescent="0.2">
      <c r="A18" s="24"/>
      <c r="B18" s="24"/>
      <c r="C18" s="24"/>
      <c r="D18" s="24"/>
      <c r="E18" s="90"/>
      <c r="F18" s="75"/>
    </row>
    <row r="19" spans="1:9" s="8" customFormat="1" x14ac:dyDescent="0.2">
      <c r="A19" s="9"/>
      <c r="B19" s="9"/>
      <c r="C19" s="9"/>
      <c r="D19" s="9"/>
      <c r="E19" s="9"/>
      <c r="F19" s="10"/>
    </row>
    <row r="20" spans="1:9" ht="13.5" thickBot="1" x14ac:dyDescent="0.25">
      <c r="A20" s="1339" t="s">
        <v>310</v>
      </c>
      <c r="B20" s="1339"/>
      <c r="C20" s="1339"/>
      <c r="D20" s="1339"/>
      <c r="E20" s="1339"/>
      <c r="F20" s="1339"/>
      <c r="G20" s="1326"/>
      <c r="H20" s="1326"/>
    </row>
    <row r="21" spans="1:9" s="6" customFormat="1" ht="13.5" thickBot="1" x14ac:dyDescent="0.25">
      <c r="A21" s="3" t="s">
        <v>301</v>
      </c>
      <c r="B21" s="4" t="s">
        <v>302</v>
      </c>
      <c r="C21" s="5" t="s">
        <v>254</v>
      </c>
      <c r="D21" s="56"/>
      <c r="E21" s="56"/>
      <c r="G21" s="102"/>
      <c r="H21" s="102"/>
      <c r="I21" s="102"/>
    </row>
    <row r="22" spans="1:9" s="8" customFormat="1" ht="56.25" x14ac:dyDescent="0.2">
      <c r="A22" s="18" t="s">
        <v>166</v>
      </c>
      <c r="B22" s="18" t="s">
        <v>409</v>
      </c>
      <c r="C22" s="16" t="s">
        <v>113</v>
      </c>
      <c r="D22" s="62"/>
      <c r="E22" s="63"/>
      <c r="G22" s="102"/>
      <c r="H22" s="102"/>
      <c r="I22" s="102"/>
    </row>
    <row r="23" spans="1:9" s="8" customFormat="1" x14ac:dyDescent="0.2">
      <c r="A23" s="60"/>
      <c r="B23" s="81"/>
      <c r="C23" s="16"/>
      <c r="D23" s="62"/>
      <c r="E23" s="63"/>
      <c r="G23" s="102"/>
      <c r="H23" s="102"/>
      <c r="I23" s="102"/>
    </row>
    <row r="24" spans="1:9" s="8" customFormat="1" x14ac:dyDescent="0.2">
      <c r="A24" s="9"/>
      <c r="B24" s="9"/>
      <c r="C24" s="9"/>
      <c r="D24" s="9"/>
      <c r="E24" s="9"/>
      <c r="F24" s="10"/>
    </row>
    <row r="25" spans="1:9" s="6" customFormat="1" x14ac:dyDescent="0.2">
      <c r="A25" s="1327" t="s">
        <v>477</v>
      </c>
      <c r="B25" s="1327"/>
      <c r="C25" s="1327"/>
      <c r="D25" s="1327"/>
      <c r="E25" s="1327"/>
      <c r="F25" s="1327"/>
      <c r="G25" s="1326"/>
      <c r="H25" s="1326"/>
    </row>
    <row r="26" spans="1:9" x14ac:dyDescent="0.2">
      <c r="A26" s="1333"/>
      <c r="B26" s="1333"/>
      <c r="C26" s="11"/>
      <c r="D26" s="1333"/>
      <c r="E26" s="1333"/>
      <c r="F26" s="11"/>
    </row>
    <row r="27" spans="1:9" x14ac:dyDescent="0.2">
      <c r="A27" s="1333"/>
      <c r="B27" s="1333"/>
      <c r="C27" s="11"/>
      <c r="D27" s="1333"/>
      <c r="E27" s="1333"/>
      <c r="F27" s="11"/>
      <c r="G27" s="94"/>
      <c r="H27" s="94"/>
    </row>
    <row r="28" spans="1:9" s="12" customFormat="1" ht="18" customHeight="1" x14ac:dyDescent="0.2">
      <c r="A28" s="1345" t="s">
        <v>388</v>
      </c>
      <c r="B28" s="1345"/>
      <c r="C28" s="1345"/>
      <c r="D28" s="1345"/>
      <c r="E28" s="1345"/>
      <c r="F28" s="1345"/>
    </row>
    <row r="29" spans="1:9" x14ac:dyDescent="0.2">
      <c r="A29" s="1327" t="s">
        <v>389</v>
      </c>
      <c r="B29" s="1327"/>
      <c r="C29" s="1327"/>
      <c r="E29" s="13" t="s">
        <v>397</v>
      </c>
      <c r="F29" s="6">
        <f>COUNTA(Tabela8[Project])</f>
        <v>16</v>
      </c>
      <c r="G29" s="1326"/>
      <c r="H29" s="1326"/>
    </row>
    <row r="30" spans="1:9" x14ac:dyDescent="0.2">
      <c r="A30" s="1357" t="s">
        <v>4062</v>
      </c>
      <c r="B30" s="1357"/>
      <c r="C30" s="1357"/>
      <c r="D30" s="1357"/>
      <c r="E30" s="1357"/>
      <c r="F30" s="1357"/>
      <c r="G30" s="14"/>
    </row>
    <row r="31" spans="1:9" s="6" customFormat="1" x14ac:dyDescent="0.2">
      <c r="A31" s="1012" t="s">
        <v>1292</v>
      </c>
      <c r="B31" s="1011" t="s">
        <v>2155</v>
      </c>
      <c r="C31" s="995" t="s">
        <v>1293</v>
      </c>
      <c r="D31" s="995" t="s">
        <v>1294</v>
      </c>
      <c r="E31" s="1013" t="s">
        <v>1295</v>
      </c>
      <c r="F31" s="56"/>
      <c r="G31" s="56"/>
      <c r="H31" s="56"/>
    </row>
    <row r="32" spans="1:9" s="6" customFormat="1" ht="22.5" x14ac:dyDescent="0.2">
      <c r="A32" s="1017" t="s">
        <v>4307</v>
      </c>
      <c r="B32" s="1014" t="s">
        <v>1379</v>
      </c>
      <c r="C32" s="1015" t="s">
        <v>987</v>
      </c>
      <c r="D32" s="1016" t="s">
        <v>1321</v>
      </c>
      <c r="E32" s="1003" t="s">
        <v>4205</v>
      </c>
      <c r="F32" s="56"/>
      <c r="G32" s="56"/>
      <c r="H32" s="56"/>
    </row>
    <row r="33" spans="1:8" s="6" customFormat="1" ht="22.5" x14ac:dyDescent="0.2">
      <c r="A33" s="1017" t="s">
        <v>4308</v>
      </c>
      <c r="B33" s="1014" t="s">
        <v>1379</v>
      </c>
      <c r="C33" s="1015" t="s">
        <v>987</v>
      </c>
      <c r="D33" s="1016" t="s">
        <v>1134</v>
      </c>
      <c r="E33" s="1003" t="s">
        <v>4309</v>
      </c>
      <c r="F33" s="56"/>
      <c r="G33" s="56"/>
      <c r="H33" s="56"/>
    </row>
    <row r="34" spans="1:8" s="6" customFormat="1" ht="45" x14ac:dyDescent="0.2">
      <c r="A34" s="1017" t="s">
        <v>1378</v>
      </c>
      <c r="B34" s="1014" t="s">
        <v>1379</v>
      </c>
      <c r="C34" s="1015" t="s">
        <v>988</v>
      </c>
      <c r="D34" s="1016" t="s">
        <v>1296</v>
      </c>
      <c r="E34" s="1003" t="s">
        <v>1333</v>
      </c>
      <c r="F34" s="56"/>
      <c r="G34" s="56"/>
      <c r="H34" s="56"/>
    </row>
    <row r="35" spans="1:8" s="6" customFormat="1" ht="33.75" x14ac:dyDescent="0.2">
      <c r="A35" s="1017" t="s">
        <v>2170</v>
      </c>
      <c r="B35" s="1014" t="s">
        <v>1379</v>
      </c>
      <c r="C35" s="1015" t="s">
        <v>4310</v>
      </c>
      <c r="D35" s="1016" t="s">
        <v>1134</v>
      </c>
      <c r="E35" s="1003" t="s">
        <v>4076</v>
      </c>
      <c r="F35" s="56"/>
      <c r="G35" s="56"/>
      <c r="H35" s="56"/>
    </row>
    <row r="36" spans="1:8" s="6" customFormat="1" ht="33.75" x14ac:dyDescent="0.2">
      <c r="A36" s="1017" t="s">
        <v>2169</v>
      </c>
      <c r="B36" s="1014" t="s">
        <v>1379</v>
      </c>
      <c r="C36" s="1015" t="s">
        <v>4310</v>
      </c>
      <c r="D36" s="1016" t="s">
        <v>1134</v>
      </c>
      <c r="E36" s="1003" t="s">
        <v>4076</v>
      </c>
      <c r="F36" s="56"/>
      <c r="G36" s="56"/>
      <c r="H36" s="56"/>
    </row>
    <row r="37" spans="1:8" s="6" customFormat="1" ht="45" x14ac:dyDescent="0.2">
      <c r="A37" s="1017" t="s">
        <v>2171</v>
      </c>
      <c r="B37" s="1014" t="s">
        <v>1379</v>
      </c>
      <c r="C37" s="1015" t="s">
        <v>988</v>
      </c>
      <c r="D37" s="1016" t="s">
        <v>1134</v>
      </c>
      <c r="E37" s="1003" t="s">
        <v>4076</v>
      </c>
      <c r="F37" s="56"/>
      <c r="G37" s="56"/>
      <c r="H37" s="56"/>
    </row>
    <row r="38" spans="1:8" s="6" customFormat="1" ht="45" x14ac:dyDescent="0.2">
      <c r="A38" s="1017" t="s">
        <v>4311</v>
      </c>
      <c r="B38" s="1014" t="s">
        <v>1379</v>
      </c>
      <c r="C38" s="1015" t="s">
        <v>2172</v>
      </c>
      <c r="D38" s="1016" t="s">
        <v>1134</v>
      </c>
      <c r="E38" s="1003" t="s">
        <v>4238</v>
      </c>
      <c r="F38" s="56"/>
      <c r="G38" s="56"/>
      <c r="H38" s="56"/>
    </row>
    <row r="39" spans="1:8" s="6" customFormat="1" ht="45" x14ac:dyDescent="0.2">
      <c r="A39" s="1017" t="s">
        <v>2174</v>
      </c>
      <c r="B39" s="1014" t="s">
        <v>1379</v>
      </c>
      <c r="C39" s="1015" t="s">
        <v>1585</v>
      </c>
      <c r="D39" s="1016" t="s">
        <v>1134</v>
      </c>
      <c r="E39" s="1003" t="s">
        <v>4076</v>
      </c>
      <c r="F39" s="56"/>
      <c r="G39" s="56"/>
      <c r="H39" s="56"/>
    </row>
    <row r="40" spans="1:8" s="6" customFormat="1" ht="45" x14ac:dyDescent="0.2">
      <c r="A40" s="1018" t="s">
        <v>2173</v>
      </c>
      <c r="B40" s="1014" t="s">
        <v>1379</v>
      </c>
      <c r="C40" s="1008" t="s">
        <v>1585</v>
      </c>
      <c r="D40" s="1009" t="s">
        <v>1134</v>
      </c>
      <c r="E40" s="1010" t="s">
        <v>4076</v>
      </c>
      <c r="F40" s="56"/>
      <c r="G40" s="56"/>
      <c r="H40" s="56"/>
    </row>
    <row r="41" spans="1:8" s="6" customFormat="1" ht="22.5" x14ac:dyDescent="0.2">
      <c r="A41" s="1017" t="s">
        <v>4312</v>
      </c>
      <c r="B41" s="1208" t="s">
        <v>4322</v>
      </c>
      <c r="C41" s="1032" t="s">
        <v>4313</v>
      </c>
      <c r="D41" s="773" t="s">
        <v>1296</v>
      </c>
      <c r="E41" s="1003" t="s">
        <v>4314</v>
      </c>
      <c r="F41" s="56"/>
      <c r="G41" s="56"/>
      <c r="H41" s="56"/>
    </row>
    <row r="42" spans="1:8" s="6" customFormat="1" ht="22.5" x14ac:dyDescent="0.2">
      <c r="A42" s="1017" t="s">
        <v>4315</v>
      </c>
      <c r="B42" s="1208" t="s">
        <v>4322</v>
      </c>
      <c r="C42" s="1032" t="s">
        <v>4316</v>
      </c>
      <c r="D42" s="773" t="s">
        <v>1296</v>
      </c>
      <c r="E42" s="1003" t="s">
        <v>4314</v>
      </c>
      <c r="F42" s="56"/>
      <c r="G42" s="56"/>
      <c r="H42" s="56"/>
    </row>
    <row r="43" spans="1:8" s="6" customFormat="1" ht="67.5" x14ac:dyDescent="0.2">
      <c r="A43" s="1017" t="s">
        <v>4317</v>
      </c>
      <c r="B43" s="1208" t="s">
        <v>4322</v>
      </c>
      <c r="C43" s="1032" t="s">
        <v>4318</v>
      </c>
      <c r="D43" s="773" t="s">
        <v>1296</v>
      </c>
      <c r="E43" s="1003" t="s">
        <v>1322</v>
      </c>
      <c r="F43" s="56"/>
      <c r="G43" s="56"/>
      <c r="H43" s="56"/>
    </row>
    <row r="44" spans="1:8" s="6" customFormat="1" ht="33.75" x14ac:dyDescent="0.2">
      <c r="A44" s="1214" t="s">
        <v>4319</v>
      </c>
      <c r="B44" s="1208" t="s">
        <v>4322</v>
      </c>
      <c r="C44" s="1210" t="s">
        <v>4320</v>
      </c>
      <c r="D44" s="1209" t="s">
        <v>1296</v>
      </c>
      <c r="E44" s="1215" t="s">
        <v>4321</v>
      </c>
      <c r="F44" s="56"/>
      <c r="G44" s="56"/>
      <c r="H44" s="56"/>
    </row>
    <row r="45" spans="1:8" s="6" customFormat="1" ht="33.75" x14ac:dyDescent="0.2">
      <c r="A45" s="1017" t="s">
        <v>4323</v>
      </c>
      <c r="B45" s="1208" t="s">
        <v>4332</v>
      </c>
      <c r="C45" s="1032" t="s">
        <v>4324</v>
      </c>
      <c r="D45" s="773" t="s">
        <v>1296</v>
      </c>
      <c r="E45" s="1003" t="s">
        <v>4325</v>
      </c>
      <c r="F45" s="56"/>
      <c r="G45" s="56"/>
      <c r="H45" s="56"/>
    </row>
    <row r="46" spans="1:8" s="6" customFormat="1" ht="33.75" x14ac:dyDescent="0.2">
      <c r="A46" s="1017" t="s">
        <v>4326</v>
      </c>
      <c r="B46" s="1208" t="s">
        <v>4332</v>
      </c>
      <c r="C46" s="1032" t="s">
        <v>4327</v>
      </c>
      <c r="D46" s="773" t="s">
        <v>1134</v>
      </c>
      <c r="E46" s="1003" t="s">
        <v>4328</v>
      </c>
      <c r="F46" s="56"/>
      <c r="G46" s="56"/>
      <c r="H46" s="56"/>
    </row>
    <row r="47" spans="1:8" s="6" customFormat="1" ht="45" x14ac:dyDescent="0.2">
      <c r="A47" s="1214" t="s">
        <v>4329</v>
      </c>
      <c r="B47" s="1208" t="s">
        <v>4332</v>
      </c>
      <c r="C47" s="1210" t="s">
        <v>4330</v>
      </c>
      <c r="D47" s="1209" t="s">
        <v>1296</v>
      </c>
      <c r="E47" s="1215" t="s">
        <v>4331</v>
      </c>
      <c r="F47" s="56"/>
      <c r="G47" s="56"/>
      <c r="H47" s="56"/>
    </row>
    <row r="48" spans="1:8" s="6" customFormat="1" x14ac:dyDescent="0.2">
      <c r="A48" s="947"/>
      <c r="B48" s="929"/>
      <c r="C48" s="357"/>
      <c r="D48" s="947"/>
      <c r="E48" s="947"/>
      <c r="F48" s="56"/>
      <c r="G48" s="56"/>
      <c r="H48" s="56"/>
    </row>
    <row r="49" spans="1:8" s="6" customFormat="1" x14ac:dyDescent="0.2">
      <c r="A49" s="947"/>
      <c r="B49" s="929"/>
      <c r="C49" s="357"/>
      <c r="D49" s="947"/>
      <c r="E49" s="947"/>
      <c r="F49" s="56"/>
      <c r="G49" s="56"/>
      <c r="H49" s="56"/>
    </row>
    <row r="50" spans="1:8" ht="13.5" thickBot="1" x14ac:dyDescent="0.25">
      <c r="A50" s="1325" t="s">
        <v>95</v>
      </c>
      <c r="B50" s="1325"/>
      <c r="C50" s="1325"/>
      <c r="D50" s="11"/>
      <c r="E50" s="13" t="s">
        <v>397</v>
      </c>
      <c r="F50" s="6">
        <f>+COUNT(B52:B54)</f>
        <v>0</v>
      </c>
      <c r="G50" s="14"/>
    </row>
    <row r="51" spans="1:8" s="23" customFormat="1" ht="12" thickBot="1" x14ac:dyDescent="0.25">
      <c r="A51" s="3" t="s">
        <v>398</v>
      </c>
      <c r="B51" s="15" t="s">
        <v>96</v>
      </c>
      <c r="C51" s="15" t="s">
        <v>83</v>
      </c>
      <c r="D51" s="42" t="s">
        <v>97</v>
      </c>
      <c r="E51" s="43" t="s">
        <v>98</v>
      </c>
      <c r="F51" s="43" t="s">
        <v>99</v>
      </c>
      <c r="G51" s="43" t="s">
        <v>100</v>
      </c>
      <c r="H51" s="44" t="s">
        <v>302</v>
      </c>
    </row>
    <row r="52" spans="1:8" s="24" customFormat="1" ht="11.25" x14ac:dyDescent="0.2">
      <c r="A52" s="16"/>
      <c r="B52" s="16"/>
      <c r="C52" s="16"/>
      <c r="D52" s="45"/>
      <c r="E52" s="45"/>
      <c r="F52" s="45"/>
      <c r="G52" s="45"/>
      <c r="H52" s="45"/>
    </row>
    <row r="53" spans="1:8" s="24" customFormat="1" ht="11.25" x14ac:dyDescent="0.2">
      <c r="A53" s="18"/>
      <c r="B53" s="18"/>
      <c r="C53" s="18"/>
      <c r="D53" s="45"/>
      <c r="E53" s="45"/>
      <c r="F53" s="45"/>
      <c r="G53" s="45"/>
      <c r="H53" s="45"/>
    </row>
    <row r="54" spans="1:8" s="24" customFormat="1" ht="12" thickBot="1" x14ac:dyDescent="0.25">
      <c r="A54" s="25"/>
      <c r="B54" s="25"/>
      <c r="C54" s="25"/>
      <c r="D54" s="45"/>
      <c r="E54" s="45"/>
      <c r="F54" s="45"/>
      <c r="G54" s="45"/>
      <c r="H54" s="45"/>
    </row>
    <row r="55" spans="1:8" s="24" customFormat="1" thickBot="1" x14ac:dyDescent="0.25">
      <c r="A55" s="26" t="s">
        <v>101</v>
      </c>
      <c r="B55" s="27">
        <f>SUM(B53:B54)</f>
        <v>0</v>
      </c>
      <c r="C55" s="55">
        <f>SUM(D55:H55)</f>
        <v>0</v>
      </c>
      <c r="D55" s="46"/>
      <c r="E55" s="46"/>
      <c r="F55" s="46"/>
      <c r="G55" s="46"/>
      <c r="H55" s="47"/>
    </row>
    <row r="56" spans="1:8" s="24" customFormat="1" ht="11.25" x14ac:dyDescent="0.2">
      <c r="A56" s="23"/>
      <c r="C56" s="23"/>
      <c r="D56" s="48"/>
      <c r="E56" s="48"/>
      <c r="F56" s="48"/>
      <c r="G56" s="48"/>
      <c r="H56" s="48"/>
    </row>
    <row r="57" spans="1:8" x14ac:dyDescent="0.2">
      <c r="A57" s="1328"/>
      <c r="B57" s="1328"/>
      <c r="C57" s="22"/>
      <c r="D57" s="1330"/>
      <c r="E57" s="1330"/>
      <c r="F57" s="49"/>
      <c r="G57" s="50"/>
      <c r="H57" s="50"/>
    </row>
    <row r="58" spans="1:8" ht="13.5" thickBot="1" x14ac:dyDescent="0.25">
      <c r="A58" s="1355" t="s">
        <v>73</v>
      </c>
      <c r="B58" s="1355"/>
      <c r="C58" s="1355"/>
      <c r="D58" s="51"/>
      <c r="E58" s="52" t="s">
        <v>397</v>
      </c>
      <c r="F58" s="6">
        <f>+COUNT(B60:B62)</f>
        <v>0</v>
      </c>
      <c r="G58" s="53"/>
      <c r="H58" s="50"/>
    </row>
    <row r="59" spans="1:8" s="23" customFormat="1" ht="12" thickBot="1" x14ac:dyDescent="0.25">
      <c r="A59" s="3" t="s">
        <v>398</v>
      </c>
      <c r="B59" s="15" t="s">
        <v>96</v>
      </c>
      <c r="C59" s="15" t="s">
        <v>83</v>
      </c>
      <c r="D59" s="42" t="s">
        <v>97</v>
      </c>
      <c r="E59" s="43" t="s">
        <v>98</v>
      </c>
      <c r="F59" s="43" t="s">
        <v>99</v>
      </c>
      <c r="G59" s="43" t="s">
        <v>100</v>
      </c>
      <c r="H59" s="44" t="s">
        <v>302</v>
      </c>
    </row>
    <row r="60" spans="1:8" s="24" customFormat="1" ht="11.25" x14ac:dyDescent="0.2">
      <c r="A60" s="16"/>
      <c r="B60" s="16"/>
      <c r="C60" s="16"/>
      <c r="D60" s="45"/>
      <c r="E60" s="45"/>
      <c r="F60" s="45"/>
      <c r="G60" s="45"/>
      <c r="H60" s="45"/>
    </row>
    <row r="61" spans="1:8" s="24" customFormat="1" ht="11.25" x14ac:dyDescent="0.2">
      <c r="A61" s="18"/>
      <c r="B61" s="18"/>
      <c r="C61" s="18"/>
      <c r="D61" s="45"/>
      <c r="E61" s="45"/>
      <c r="F61" s="45"/>
      <c r="G61" s="45"/>
      <c r="H61" s="45"/>
    </row>
    <row r="62" spans="1:8" s="24" customFormat="1" ht="12" thickBot="1" x14ac:dyDescent="0.25">
      <c r="A62" s="25"/>
      <c r="B62" s="25"/>
      <c r="C62" s="25"/>
      <c r="D62" s="45"/>
      <c r="E62" s="45"/>
      <c r="F62" s="45"/>
      <c r="G62" s="45"/>
      <c r="H62" s="45"/>
    </row>
    <row r="63" spans="1:8" s="24" customFormat="1" thickBot="1" x14ac:dyDescent="0.25">
      <c r="A63" s="26" t="s">
        <v>101</v>
      </c>
      <c r="B63" s="27">
        <f>SUM(B60:B62)</f>
        <v>0</v>
      </c>
      <c r="C63" s="55">
        <f>SUM(D63:H63)</f>
        <v>0</v>
      </c>
      <c r="D63" s="46"/>
      <c r="E63" s="46"/>
      <c r="F63" s="46"/>
      <c r="G63" s="46"/>
      <c r="H63" s="47"/>
    </row>
    <row r="64" spans="1:8" s="24" customFormat="1" ht="11.25" x14ac:dyDescent="0.2">
      <c r="A64" s="23"/>
      <c r="C64" s="23"/>
      <c r="D64" s="48"/>
      <c r="E64" s="48"/>
      <c r="F64" s="48"/>
      <c r="G64" s="48"/>
      <c r="H64" s="48"/>
    </row>
    <row r="65" spans="1:8" x14ac:dyDescent="0.2">
      <c r="A65" s="1328"/>
      <c r="B65" s="1328"/>
      <c r="C65" s="22"/>
      <c r="D65" s="1330"/>
      <c r="E65" s="1330"/>
      <c r="F65" s="49"/>
      <c r="G65" s="50"/>
      <c r="H65" s="50"/>
    </row>
    <row r="66" spans="1:8" ht="13.5" thickBot="1" x14ac:dyDescent="0.25">
      <c r="A66" s="1325" t="s">
        <v>242</v>
      </c>
      <c r="B66" s="1325"/>
      <c r="C66" s="1325"/>
      <c r="D66" s="54"/>
      <c r="E66" s="52" t="s">
        <v>397</v>
      </c>
      <c r="F66" s="6">
        <f>+COUNT(B68:B70)</f>
        <v>1</v>
      </c>
      <c r="G66" s="1324"/>
      <c r="H66" s="1324"/>
    </row>
    <row r="67" spans="1:8" s="23" customFormat="1" ht="12" thickBot="1" x14ac:dyDescent="0.25">
      <c r="A67" s="3" t="s">
        <v>398</v>
      </c>
      <c r="B67" s="15" t="s">
        <v>96</v>
      </c>
      <c r="C67" s="15" t="s">
        <v>83</v>
      </c>
      <c r="D67" s="42" t="s">
        <v>97</v>
      </c>
      <c r="E67" s="43" t="s">
        <v>98</v>
      </c>
      <c r="F67" s="43" t="s">
        <v>99</v>
      </c>
      <c r="G67" s="43" t="s">
        <v>100</v>
      </c>
      <c r="H67" s="44" t="s">
        <v>302</v>
      </c>
    </row>
    <row r="68" spans="1:8" s="24" customFormat="1" ht="45" x14ac:dyDescent="0.2">
      <c r="A68" s="18" t="s">
        <v>2167</v>
      </c>
      <c r="B68" s="18">
        <v>212</v>
      </c>
      <c r="C68" s="18" t="s">
        <v>2168</v>
      </c>
      <c r="D68" s="45"/>
      <c r="E68" s="45"/>
      <c r="F68" s="45"/>
      <c r="G68" s="45"/>
      <c r="H68" s="45"/>
    </row>
    <row r="69" spans="1:8" s="24" customFormat="1" ht="11.25" x14ac:dyDescent="0.2">
      <c r="A69" s="854"/>
      <c r="B69" s="854"/>
      <c r="C69" s="854"/>
      <c r="D69" s="926"/>
      <c r="E69" s="926"/>
      <c r="F69" s="926"/>
      <c r="G69" s="926"/>
      <c r="H69" s="926"/>
    </row>
    <row r="70" spans="1:8" s="24" customFormat="1" ht="12" thickBot="1" x14ac:dyDescent="0.25">
      <c r="A70" s="25"/>
      <c r="B70" s="25"/>
      <c r="C70" s="25"/>
      <c r="D70" s="45"/>
      <c r="E70" s="45"/>
      <c r="F70" s="45"/>
      <c r="G70" s="45"/>
      <c r="H70" s="45"/>
    </row>
    <row r="71" spans="1:8" s="24" customFormat="1" thickBot="1" x14ac:dyDescent="0.25">
      <c r="A71" s="26" t="s">
        <v>101</v>
      </c>
      <c r="B71" s="27">
        <f>SUM(B68:B70)</f>
        <v>212</v>
      </c>
      <c r="C71" s="55">
        <f>SUM(D71:H71)</f>
        <v>0</v>
      </c>
      <c r="D71" s="46"/>
      <c r="E71" s="46"/>
      <c r="F71" s="46"/>
      <c r="G71" s="46"/>
      <c r="H71" s="47"/>
    </row>
    <row r="72" spans="1:8" x14ac:dyDescent="0.2">
      <c r="A72" s="1328"/>
      <c r="B72" s="1328"/>
      <c r="C72" s="20"/>
      <c r="D72" s="1329"/>
      <c r="E72" s="1329"/>
      <c r="F72" s="1329"/>
      <c r="G72" s="50"/>
      <c r="H72" s="50"/>
    </row>
    <row r="73" spans="1:8" x14ac:dyDescent="0.2">
      <c r="A73" s="21"/>
      <c r="B73" s="21"/>
      <c r="C73" s="22"/>
      <c r="D73" s="49"/>
      <c r="E73" s="49"/>
      <c r="F73" s="49"/>
      <c r="G73" s="50"/>
      <c r="H73" s="50"/>
    </row>
    <row r="74" spans="1:8" ht="13.5" thickBot="1" x14ac:dyDescent="0.25">
      <c r="A74" s="1325" t="s">
        <v>243</v>
      </c>
      <c r="B74" s="1325"/>
      <c r="C74" s="1325"/>
      <c r="D74" s="49"/>
      <c r="E74" s="52" t="s">
        <v>397</v>
      </c>
      <c r="F74" s="6">
        <f>+COUNT(B76:B78)</f>
        <v>0</v>
      </c>
      <c r="G74" s="1324"/>
      <c r="H74" s="1324"/>
    </row>
    <row r="75" spans="1:8" s="24" customFormat="1" ht="12" thickBot="1" x14ac:dyDescent="0.25">
      <c r="A75" s="3" t="s">
        <v>398</v>
      </c>
      <c r="B75" s="28" t="s">
        <v>96</v>
      </c>
      <c r="C75" s="15" t="s">
        <v>244</v>
      </c>
      <c r="D75" s="42" t="s">
        <v>97</v>
      </c>
      <c r="E75" s="43" t="s">
        <v>98</v>
      </c>
      <c r="F75" s="43" t="s">
        <v>99</v>
      </c>
      <c r="G75" s="43" t="s">
        <v>100</v>
      </c>
      <c r="H75" s="44" t="s">
        <v>302</v>
      </c>
    </row>
    <row r="76" spans="1:8" s="24" customFormat="1" ht="11.25" x14ac:dyDescent="0.2">
      <c r="A76" s="29"/>
      <c r="B76" s="29"/>
      <c r="C76" s="30"/>
      <c r="D76" s="45"/>
      <c r="E76" s="45"/>
      <c r="F76" s="45"/>
      <c r="G76" s="45"/>
      <c r="H76" s="45"/>
    </row>
    <row r="77" spans="1:8" s="24" customFormat="1" ht="11.25" x14ac:dyDescent="0.2">
      <c r="A77" s="29"/>
      <c r="B77" s="29"/>
      <c r="C77" s="30"/>
      <c r="D77" s="45"/>
      <c r="E77" s="45"/>
      <c r="F77" s="45"/>
      <c r="G77" s="45"/>
      <c r="H77" s="45"/>
    </row>
    <row r="78" spans="1:8" s="24" customFormat="1" ht="12" thickBot="1" x14ac:dyDescent="0.25">
      <c r="A78" s="25"/>
      <c r="B78" s="25"/>
      <c r="C78" s="25"/>
      <c r="D78" s="45"/>
      <c r="E78" s="45"/>
      <c r="F78" s="45"/>
      <c r="G78" s="45"/>
      <c r="H78" s="45"/>
    </row>
    <row r="79" spans="1:8" s="24" customFormat="1" thickBot="1" x14ac:dyDescent="0.25">
      <c r="A79" s="26" t="s">
        <v>101</v>
      </c>
      <c r="B79" s="27">
        <f>SUM(B76:B78)</f>
        <v>0</v>
      </c>
      <c r="C79" s="55">
        <f>SUM(D79:H79)</f>
        <v>0</v>
      </c>
      <c r="D79" s="46"/>
      <c r="E79" s="46"/>
      <c r="F79" s="46"/>
      <c r="G79" s="46"/>
      <c r="H79" s="47"/>
    </row>
    <row r="80" spans="1:8" x14ac:dyDescent="0.2">
      <c r="A80" s="21"/>
      <c r="B80" s="21"/>
      <c r="C80" s="22"/>
      <c r="D80" s="11"/>
      <c r="E80" s="11"/>
      <c r="F80" s="11"/>
    </row>
    <row r="81" spans="1:7" x14ac:dyDescent="0.2">
      <c r="A81" s="1328"/>
      <c r="B81" s="1328"/>
      <c r="C81" s="22"/>
      <c r="D81" s="1333"/>
      <c r="E81" s="1333"/>
      <c r="F81" s="11"/>
    </row>
    <row r="82" spans="1:7" s="12" customFormat="1" x14ac:dyDescent="0.2">
      <c r="A82" s="1345" t="s">
        <v>311</v>
      </c>
      <c r="B82" s="1345"/>
      <c r="C82" s="1345"/>
      <c r="D82" s="1345"/>
      <c r="E82" s="1345"/>
      <c r="F82" s="1345"/>
    </row>
    <row r="83" spans="1:7" ht="13.5" thickBot="1" x14ac:dyDescent="0.25">
      <c r="A83" s="1333" t="s">
        <v>312</v>
      </c>
      <c r="B83" s="1333"/>
      <c r="C83" s="1333"/>
      <c r="D83" s="1333"/>
      <c r="E83" s="1333"/>
      <c r="F83" s="1333"/>
      <c r="G83" s="14"/>
    </row>
    <row r="84" spans="1:7" s="33" customFormat="1" ht="12" thickBot="1" x14ac:dyDescent="0.25">
      <c r="A84" s="1346" t="s">
        <v>313</v>
      </c>
      <c r="B84" s="1347"/>
      <c r="C84" s="31" t="s">
        <v>84</v>
      </c>
      <c r="D84" s="1347" t="s">
        <v>314</v>
      </c>
      <c r="E84" s="1347"/>
      <c r="F84" s="32" t="s">
        <v>315</v>
      </c>
    </row>
    <row r="85" spans="1:7" s="33" customFormat="1" ht="11.25" x14ac:dyDescent="0.2">
      <c r="A85" s="1349" t="s">
        <v>162</v>
      </c>
      <c r="B85" s="1349"/>
      <c r="C85" s="34" t="s">
        <v>163</v>
      </c>
      <c r="D85" s="1350" t="s">
        <v>1814</v>
      </c>
      <c r="E85" s="1350"/>
      <c r="F85" s="35"/>
    </row>
    <row r="86" spans="1:7" s="33" customFormat="1" ht="11.25" x14ac:dyDescent="0.2">
      <c r="A86" s="1351" t="s">
        <v>538</v>
      </c>
      <c r="B86" s="1351"/>
      <c r="C86" s="36" t="s">
        <v>539</v>
      </c>
      <c r="D86" s="1350" t="s">
        <v>1814</v>
      </c>
      <c r="E86" s="1350"/>
      <c r="F86" s="37"/>
    </row>
    <row r="87" spans="1:7" s="33" customFormat="1" ht="11.25" x14ac:dyDescent="0.2">
      <c r="A87" s="1351" t="s">
        <v>546</v>
      </c>
      <c r="B87" s="1351"/>
      <c r="C87" s="36"/>
      <c r="D87" s="1350" t="s">
        <v>1567</v>
      </c>
      <c r="E87" s="1350"/>
      <c r="F87" s="37">
        <v>100</v>
      </c>
    </row>
    <row r="88" spans="1:7" s="33" customFormat="1" ht="11.25" x14ac:dyDescent="0.2">
      <c r="A88" s="38"/>
      <c r="B88" s="38"/>
      <c r="C88" s="39"/>
      <c r="D88" s="40"/>
      <c r="E88" s="40"/>
      <c r="F88" s="40"/>
    </row>
    <row r="89" spans="1:7" x14ac:dyDescent="0.2">
      <c r="A89" s="1328"/>
      <c r="B89" s="1328"/>
      <c r="C89" s="22"/>
      <c r="D89" s="1333"/>
      <c r="E89" s="1333"/>
      <c r="F89" s="11"/>
    </row>
    <row r="90" spans="1:7" s="12" customFormat="1" x14ac:dyDescent="0.2">
      <c r="A90" s="1345" t="s">
        <v>248</v>
      </c>
      <c r="B90" s="1345"/>
      <c r="C90" s="1345"/>
      <c r="D90" s="1345"/>
      <c r="E90" s="1345"/>
      <c r="F90" s="1345"/>
    </row>
    <row r="91" spans="1:7" ht="27" customHeight="1" thickBot="1" x14ac:dyDescent="0.25">
      <c r="A91" s="1344" t="s">
        <v>249</v>
      </c>
      <c r="B91" s="1344"/>
      <c r="C91" s="1344"/>
      <c r="D91" s="1344"/>
      <c r="E91" s="1344"/>
      <c r="F91" s="1344"/>
      <c r="G91" s="14"/>
    </row>
    <row r="92" spans="1:7" s="33" customFormat="1" ht="12" thickBot="1" x14ac:dyDescent="0.25">
      <c r="A92" s="1346" t="s">
        <v>313</v>
      </c>
      <c r="B92" s="1347"/>
      <c r="C92" s="31" t="s">
        <v>84</v>
      </c>
      <c r="D92" s="1347" t="s">
        <v>314</v>
      </c>
      <c r="E92" s="1347"/>
      <c r="F92" s="32" t="s">
        <v>315</v>
      </c>
    </row>
    <row r="93" spans="1:7" s="33" customFormat="1" ht="11.25" x14ac:dyDescent="0.2">
      <c r="A93" s="1349"/>
      <c r="B93" s="1349"/>
      <c r="C93" s="34"/>
      <c r="D93" s="1350"/>
      <c r="E93" s="1350"/>
      <c r="F93" s="35"/>
    </row>
    <row r="94" spans="1:7" s="33" customFormat="1" ht="11.25" x14ac:dyDescent="0.2">
      <c r="A94" s="1351"/>
      <c r="B94" s="1351"/>
      <c r="C94" s="36"/>
      <c r="D94" s="1348"/>
      <c r="E94" s="1348"/>
      <c r="F94" s="37"/>
    </row>
    <row r="95" spans="1:7" x14ac:dyDescent="0.2">
      <c r="A95" s="1328"/>
      <c r="B95" s="1328"/>
      <c r="C95" s="22"/>
      <c r="D95" s="1333"/>
      <c r="E95" s="1333"/>
      <c r="F95" s="11"/>
    </row>
  </sheetData>
  <customSheetViews>
    <customSheetView guid="{BF975151-0CB7-467A-A5F2-74C18B2B8DD8}" showGridLines="0">
      <pane ySplit="1" topLeftCell="A20" activePane="bottomLeft" state="frozenSplit"/>
      <selection pane="bottomLeft" activeCell="A29" sqref="A29:C29"/>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8" activePane="bottomLeft" state="frozenSplit"/>
      <selection pane="bottomLeft" activeCell="F12" sqref="F12"/>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8" activePane="bottomLeft" state="frozenSplit"/>
      <selection pane="bottomLeft" activeCell="F12" sqref="F12"/>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L52" sqref="L52"/>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8" activePane="bottomLeft" state="frozenSplit"/>
      <selection pane="bottomLeft" activeCell="F12" sqref="F12"/>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 activePane="bottomLeft" state="frozenSplit"/>
      <selection pane="bottomLeft" activeCell="G19" sqref="G19"/>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11" activePane="bottomLeft" state="frozenSplit"/>
      <selection pane="bottomLeft"/>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5"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8" activePane="bottomLeft" state="frozenSplit"/>
      <selection pane="bottomLeft" activeCell="F12" sqref="F12"/>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8" activePane="bottomLeft" state="frozenSplit"/>
      <selection pane="bottomLeft" activeCell="F12" sqref="F12"/>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9" activePane="bottomLeft" state="frozenSplit"/>
      <selection pane="bottomLeft" activeCell="C43" sqref="C4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 activePane="bottomLeft" state="frozenSplit"/>
      <selection pane="bottomLeft" activeCell="J24" sqref="J24"/>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2" activePane="bottomLeft" state="frozenSplit"/>
      <selection pane="bottomLeft" activeCell="J24" sqref="J24"/>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 activePane="bottomLeft" state="frozenSplit"/>
      <selection pane="bottomLeft" activeCell="J24" sqref="J24"/>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 activePane="bottomLeft" state="frozenSplit"/>
      <selection pane="bottomLeft" activeCell="J24" sqref="J24"/>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56" activePane="bottomLeft" state="frozenSplit"/>
      <selection pane="bottomLeft" activeCell="H26" sqref="H26"/>
      <pageMargins left="0.25" right="0.25" top="0.25" bottom="0.25" header="0.5" footer="0.5"/>
      <pageSetup paperSize="9" orientation="portrait" r:id="rId20"/>
      <headerFooter alignWithMargins="0">
        <oddFooter>&amp;L&amp;C&amp;R</oddFooter>
      </headerFooter>
    </customSheetView>
  </customSheetViews>
  <mergeCells count="61">
    <mergeCell ref="A81:B81"/>
    <mergeCell ref="D81:E81"/>
    <mergeCell ref="A82:F82"/>
    <mergeCell ref="C4:F4"/>
    <mergeCell ref="A2:B2"/>
    <mergeCell ref="C2:F2"/>
    <mergeCell ref="A3:B3"/>
    <mergeCell ref="C3:F3"/>
    <mergeCell ref="A83:F83"/>
    <mergeCell ref="A84:B84"/>
    <mergeCell ref="D84:E84"/>
    <mergeCell ref="A85:B85"/>
    <mergeCell ref="D85:E85"/>
    <mergeCell ref="A95:B95"/>
    <mergeCell ref="D95:E95"/>
    <mergeCell ref="A91:F91"/>
    <mergeCell ref="A90:F90"/>
    <mergeCell ref="A92:B92"/>
    <mergeCell ref="D92:E92"/>
    <mergeCell ref="D94:E94"/>
    <mergeCell ref="A93:B93"/>
    <mergeCell ref="D93:E93"/>
    <mergeCell ref="A94:B94"/>
    <mergeCell ref="D86:E86"/>
    <mergeCell ref="A86:B86"/>
    <mergeCell ref="A89:B89"/>
    <mergeCell ref="D89:E89"/>
    <mergeCell ref="A87:B87"/>
    <mergeCell ref="D87:E87"/>
    <mergeCell ref="C1:F1"/>
    <mergeCell ref="A10:F10"/>
    <mergeCell ref="G10:H10"/>
    <mergeCell ref="A20:F20"/>
    <mergeCell ref="G20:H20"/>
    <mergeCell ref="A7:B7"/>
    <mergeCell ref="D7:E7"/>
    <mergeCell ref="A8:F8"/>
    <mergeCell ref="C9:F9"/>
    <mergeCell ref="A4:B4"/>
    <mergeCell ref="G25:H25"/>
    <mergeCell ref="G66:H66"/>
    <mergeCell ref="A72:B72"/>
    <mergeCell ref="D72:F72"/>
    <mergeCell ref="A27:B27"/>
    <mergeCell ref="D27:E27"/>
    <mergeCell ref="A26:B26"/>
    <mergeCell ref="D26:E26"/>
    <mergeCell ref="D57:E57"/>
    <mergeCell ref="A50:C50"/>
    <mergeCell ref="A25:F25"/>
    <mergeCell ref="A65:B65"/>
    <mergeCell ref="D65:E65"/>
    <mergeCell ref="A57:B57"/>
    <mergeCell ref="G74:H74"/>
    <mergeCell ref="A66:C66"/>
    <mergeCell ref="A28:F28"/>
    <mergeCell ref="A29:C29"/>
    <mergeCell ref="G29:H29"/>
    <mergeCell ref="A30:F30"/>
    <mergeCell ref="A74:C74"/>
    <mergeCell ref="A58:C58"/>
  </mergeCells>
  <phoneticPr fontId="42" type="noConversion"/>
  <pageMargins left="0.25" right="0.25" top="0.25" bottom="0.25" header="0.5" footer="0.5"/>
  <pageSetup paperSize="9" orientation="portrait" r:id="rId21"/>
  <headerFooter alignWithMargins="0">
    <oddFooter>&amp;L&amp;C&amp;R</oddFooter>
  </headerFooter>
  <drawing r:id="rId22"/>
  <tableParts count="1">
    <tablePart r:id="rId2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49218-EF07-4619-A4A3-89613FAA8DA2}">
  <sheetPr>
    <outlinePr summaryBelow="0" summaryRight="0"/>
  </sheetPr>
  <dimension ref="A1:I130"/>
  <sheetViews>
    <sheetView showGridLines="0" zoomScale="87" zoomScaleNormal="87" workbookViewId="0">
      <pane ySplit="1" topLeftCell="A5" activePane="bottomLeft" state="frozenSplit"/>
      <selection pane="bottomLeft" activeCell="A112" sqref="A112"/>
    </sheetView>
  </sheetViews>
  <sheetFormatPr defaultColWidth="9.140625" defaultRowHeight="12.75" x14ac:dyDescent="0.2"/>
  <cols>
    <col min="1" max="1" width="26.57031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331" t="s">
        <v>602</v>
      </c>
      <c r="D1" s="1331"/>
      <c r="E1" s="1331"/>
      <c r="F1" s="1331"/>
      <c r="G1" s="94"/>
      <c r="H1" s="94"/>
    </row>
    <row r="2" spans="1:8" ht="0.95" customHeight="1" thickBot="1" x14ac:dyDescent="0.25">
      <c r="A2" s="94"/>
      <c r="B2" s="94"/>
      <c r="C2" s="94"/>
      <c r="D2" s="94"/>
      <c r="E2" s="94"/>
      <c r="F2" s="94"/>
      <c r="G2" s="94"/>
      <c r="H2" s="94"/>
    </row>
    <row r="3" spans="1:8" ht="16.350000000000001" customHeight="1" thickBot="1" x14ac:dyDescent="0.25">
      <c r="A3" s="1328" t="s">
        <v>78</v>
      </c>
      <c r="B3" s="1328"/>
      <c r="C3" s="1336" t="s">
        <v>334</v>
      </c>
      <c r="D3" s="1337"/>
      <c r="E3" s="1337"/>
      <c r="F3" s="1338"/>
      <c r="G3" s="94"/>
      <c r="H3" s="94"/>
    </row>
    <row r="4" spans="1:8" ht="16.350000000000001" customHeight="1" x14ac:dyDescent="0.2">
      <c r="A4" s="1328" t="s">
        <v>79</v>
      </c>
      <c r="B4" s="1328"/>
      <c r="C4" s="1333" t="s">
        <v>2879</v>
      </c>
      <c r="D4" s="1333"/>
      <c r="E4" s="1333"/>
      <c r="F4" s="1333"/>
      <c r="G4" s="94"/>
      <c r="H4" s="94"/>
    </row>
    <row r="5" spans="1:8" ht="16.350000000000001" customHeight="1" x14ac:dyDescent="0.2">
      <c r="A5" s="1328" t="s">
        <v>80</v>
      </c>
      <c r="B5" s="1328"/>
      <c r="C5" s="1333" t="s">
        <v>954</v>
      </c>
      <c r="D5" s="1333"/>
      <c r="E5" s="1333"/>
      <c r="F5" s="1333"/>
      <c r="G5" s="94"/>
      <c r="H5" s="94"/>
    </row>
    <row r="6" spans="1:8" x14ac:dyDescent="0.2">
      <c r="A6" s="1328" t="s">
        <v>81</v>
      </c>
      <c r="B6" s="1328"/>
      <c r="C6" s="89">
        <v>8</v>
      </c>
      <c r="D6" s="1333"/>
      <c r="E6" s="1333"/>
      <c r="F6" s="11"/>
      <c r="G6" s="94"/>
      <c r="H6" s="94"/>
    </row>
    <row r="7" spans="1:8" x14ac:dyDescent="0.2">
      <c r="A7" s="1328" t="s">
        <v>3</v>
      </c>
      <c r="B7" s="1328"/>
      <c r="C7" s="89">
        <v>9</v>
      </c>
      <c r="D7" s="1333"/>
      <c r="E7" s="1333"/>
      <c r="F7" s="11"/>
      <c r="G7" s="94"/>
      <c r="H7" s="94"/>
    </row>
    <row r="8" spans="1:8" x14ac:dyDescent="0.2">
      <c r="A8" s="1328" t="s">
        <v>216</v>
      </c>
      <c r="B8" s="1328"/>
      <c r="C8" s="22">
        <v>3</v>
      </c>
      <c r="D8" s="1333"/>
      <c r="E8" s="1333"/>
      <c r="F8" s="11"/>
      <c r="G8" s="94"/>
      <c r="H8" s="94"/>
    </row>
    <row r="9" spans="1:8" ht="18" customHeight="1" x14ac:dyDescent="0.2">
      <c r="A9" s="1328" t="s">
        <v>82</v>
      </c>
      <c r="B9" s="1328"/>
      <c r="C9" s="1328"/>
      <c r="D9" s="1328"/>
      <c r="E9" s="1328"/>
      <c r="F9" s="1328"/>
      <c r="G9" s="94"/>
      <c r="H9" s="94"/>
    </row>
    <row r="10" spans="1:8" s="6" customFormat="1" ht="39" customHeight="1" x14ac:dyDescent="0.2">
      <c r="A10" s="1" t="s">
        <v>299</v>
      </c>
      <c r="B10" s="1"/>
      <c r="C10" s="1357" t="s">
        <v>493</v>
      </c>
      <c r="D10" s="1327"/>
      <c r="E10" s="1327"/>
      <c r="F10" s="1327"/>
      <c r="G10" s="95"/>
      <c r="H10" s="95"/>
    </row>
    <row r="11" spans="1:8" ht="26.25" customHeight="1" thickBot="1" x14ac:dyDescent="0.25">
      <c r="A11" s="1339" t="s">
        <v>300</v>
      </c>
      <c r="B11" s="1339"/>
      <c r="C11" s="1339"/>
      <c r="D11" s="1339"/>
      <c r="E11" s="1339"/>
      <c r="F11" s="1339"/>
      <c r="G11" s="1326"/>
      <c r="H11" s="1326"/>
    </row>
    <row r="12" spans="1:8" s="6" customFormat="1" ht="22.5" x14ac:dyDescent="0.2">
      <c r="A12" s="66" t="s">
        <v>301</v>
      </c>
      <c r="B12" s="67" t="s">
        <v>302</v>
      </c>
      <c r="C12" s="73" t="s">
        <v>254</v>
      </c>
      <c r="D12" s="73" t="s">
        <v>303</v>
      </c>
      <c r="E12" s="69" t="s">
        <v>255</v>
      </c>
      <c r="F12" s="56"/>
    </row>
    <row r="13" spans="1:8" s="12" customFormat="1" x14ac:dyDescent="0.2">
      <c r="A13" s="933" t="s">
        <v>494</v>
      </c>
      <c r="B13" s="933" t="s">
        <v>50</v>
      </c>
      <c r="C13" s="933" t="s">
        <v>495</v>
      </c>
      <c r="D13" s="933" t="s">
        <v>497</v>
      </c>
      <c r="E13" s="1079">
        <v>38148</v>
      </c>
      <c r="F13" s="63"/>
    </row>
    <row r="14" spans="1:8" s="12" customFormat="1" x14ac:dyDescent="0.2">
      <c r="A14" s="933" t="s">
        <v>496</v>
      </c>
      <c r="B14" s="933" t="s">
        <v>409</v>
      </c>
      <c r="C14" s="933" t="s">
        <v>495</v>
      </c>
      <c r="D14" s="933" t="s">
        <v>497</v>
      </c>
      <c r="E14" s="1079">
        <v>45524</v>
      </c>
      <c r="F14" s="63"/>
    </row>
    <row r="15" spans="1:8" s="12" customFormat="1" x14ac:dyDescent="0.2">
      <c r="A15" s="933" t="s">
        <v>5008</v>
      </c>
      <c r="B15" s="933" t="s">
        <v>258</v>
      </c>
      <c r="C15" s="933" t="s">
        <v>5009</v>
      </c>
      <c r="D15" s="933" t="s">
        <v>225</v>
      </c>
      <c r="E15" s="1079">
        <v>45608</v>
      </c>
      <c r="F15" s="63"/>
    </row>
    <row r="16" spans="1:8" s="12" customFormat="1" x14ac:dyDescent="0.2">
      <c r="A16" s="9"/>
      <c r="B16" s="9"/>
      <c r="C16" s="9"/>
      <c r="D16" s="9"/>
      <c r="E16" s="9"/>
      <c r="F16" s="10"/>
    </row>
    <row r="17" spans="1:9" ht="13.5" customHeight="1" thickBot="1" x14ac:dyDescent="0.25">
      <c r="A17" s="1339" t="s">
        <v>310</v>
      </c>
      <c r="B17" s="1339"/>
      <c r="C17" s="1339"/>
      <c r="D17" s="1339"/>
      <c r="E17" s="1339"/>
      <c r="F17" s="1339"/>
      <c r="G17" s="1326"/>
      <c r="H17" s="1326"/>
    </row>
    <row r="18" spans="1:9" s="6" customFormat="1" ht="13.5" thickBot="1" x14ac:dyDescent="0.25">
      <c r="A18" s="3" t="s">
        <v>301</v>
      </c>
      <c r="B18" s="4" t="s">
        <v>302</v>
      </c>
      <c r="C18" s="5" t="s">
        <v>254</v>
      </c>
      <c r="D18" s="56"/>
      <c r="E18" s="56"/>
      <c r="G18" s="102"/>
      <c r="H18" s="102"/>
      <c r="I18" s="102"/>
    </row>
    <row r="19" spans="1:9" s="12" customFormat="1" ht="45" x14ac:dyDescent="0.2">
      <c r="A19" s="933" t="s">
        <v>496</v>
      </c>
      <c r="B19" s="933" t="s">
        <v>409</v>
      </c>
      <c r="C19" s="1240" t="s">
        <v>7</v>
      </c>
      <c r="D19" s="62"/>
      <c r="E19" s="63"/>
      <c r="G19" s="102"/>
      <c r="H19" s="102"/>
      <c r="I19" s="102"/>
    </row>
    <row r="20" spans="1:9" s="12" customFormat="1" x14ac:dyDescent="0.2">
      <c r="A20" s="933"/>
      <c r="B20" s="1241"/>
      <c r="C20" s="1240"/>
      <c r="D20" s="62"/>
      <c r="E20" s="63"/>
      <c r="G20" s="102"/>
      <c r="H20" s="102"/>
      <c r="I20" s="102"/>
    </row>
    <row r="21" spans="1:9" s="12" customFormat="1" x14ac:dyDescent="0.2">
      <c r="A21" s="9"/>
      <c r="B21" s="9"/>
      <c r="C21" s="9"/>
      <c r="D21" s="9"/>
      <c r="E21" s="9"/>
      <c r="F21" s="10"/>
    </row>
    <row r="22" spans="1:9" s="6" customFormat="1" x14ac:dyDescent="0.2">
      <c r="A22" s="1327" t="s">
        <v>275</v>
      </c>
      <c r="B22" s="1327"/>
      <c r="C22" s="1327"/>
      <c r="D22" s="1327"/>
      <c r="E22" s="1327"/>
      <c r="F22" s="1327"/>
      <c r="G22" s="1326"/>
      <c r="H22" s="1326"/>
    </row>
    <row r="23" spans="1:9" x14ac:dyDescent="0.2">
      <c r="A23" s="1333"/>
      <c r="B23" s="1333"/>
      <c r="C23" s="11"/>
      <c r="D23" s="1333"/>
      <c r="E23" s="1333"/>
      <c r="F23" s="11"/>
    </row>
    <row r="24" spans="1:9" x14ac:dyDescent="0.2">
      <c r="A24" s="1333"/>
      <c r="B24" s="1333"/>
      <c r="C24" s="11"/>
      <c r="D24" s="1333"/>
      <c r="E24" s="1333"/>
      <c r="F24" s="11"/>
      <c r="G24" s="94"/>
      <c r="H24" s="94"/>
    </row>
    <row r="25" spans="1:9" s="12" customFormat="1" ht="18" customHeight="1" x14ac:dyDescent="0.2">
      <c r="A25" s="1345" t="s">
        <v>388</v>
      </c>
      <c r="B25" s="1345"/>
      <c r="C25" s="1345"/>
      <c r="D25" s="1345"/>
      <c r="E25" s="1345"/>
      <c r="F25" s="1345"/>
    </row>
    <row r="26" spans="1:9" s="12" customFormat="1" ht="18" customHeight="1" x14ac:dyDescent="0.2">
      <c r="A26" s="277" t="s">
        <v>389</v>
      </c>
      <c r="B26" s="64"/>
      <c r="C26" s="64"/>
      <c r="D26" s="2"/>
      <c r="E26" s="306" t="s">
        <v>397</v>
      </c>
      <c r="F26" s="6">
        <v>47</v>
      </c>
    </row>
    <row r="27" spans="1:9" s="12" customFormat="1" ht="18" customHeight="1" x14ac:dyDescent="0.2">
      <c r="A27" s="279" t="s">
        <v>3837</v>
      </c>
      <c r="B27" s="22"/>
      <c r="C27" s="22"/>
      <c r="D27" s="22"/>
      <c r="E27" s="22"/>
      <c r="F27" s="22"/>
    </row>
    <row r="28" spans="1:9" s="12" customFormat="1" x14ac:dyDescent="0.2">
      <c r="A28" s="1242" t="s">
        <v>1292</v>
      </c>
      <c r="B28" s="1242" t="s">
        <v>1752</v>
      </c>
      <c r="C28" s="1242" t="s">
        <v>1293</v>
      </c>
      <c r="D28" s="1242" t="s">
        <v>1751</v>
      </c>
      <c r="E28" s="1242" t="s">
        <v>1753</v>
      </c>
      <c r="F28" s="56"/>
    </row>
    <row r="29" spans="1:9" s="12" customFormat="1" x14ac:dyDescent="0.15">
      <c r="A29" s="1217" t="s">
        <v>3839</v>
      </c>
      <c r="B29" s="1217" t="s">
        <v>3838</v>
      </c>
      <c r="C29" s="1217" t="s">
        <v>1092</v>
      </c>
      <c r="D29" s="1217" t="s">
        <v>1767</v>
      </c>
      <c r="E29" s="1217" t="s">
        <v>3840</v>
      </c>
      <c r="F29" s="56"/>
    </row>
    <row r="30" spans="1:9" s="12" customFormat="1" x14ac:dyDescent="0.15">
      <c r="A30" s="1218" t="s">
        <v>3842</v>
      </c>
      <c r="B30" s="1218" t="s">
        <v>3841</v>
      </c>
      <c r="C30" s="1218" t="s">
        <v>1091</v>
      </c>
      <c r="D30" s="1218" t="s">
        <v>1767</v>
      </c>
      <c r="E30" s="1218" t="s">
        <v>3840</v>
      </c>
      <c r="F30" s="56"/>
    </row>
    <row r="31" spans="1:9" s="12" customFormat="1" x14ac:dyDescent="0.15">
      <c r="A31" s="1217" t="s">
        <v>3844</v>
      </c>
      <c r="B31" s="1217" t="s">
        <v>3843</v>
      </c>
      <c r="C31" s="1217" t="s">
        <v>1750</v>
      </c>
      <c r="D31" s="1217" t="s">
        <v>1767</v>
      </c>
      <c r="E31" s="1217" t="s">
        <v>3840</v>
      </c>
      <c r="F31" s="56"/>
    </row>
    <row r="32" spans="1:9" s="12" customFormat="1" x14ac:dyDescent="0.15">
      <c r="A32" s="1218" t="s">
        <v>1719</v>
      </c>
      <c r="B32" s="1218" t="s">
        <v>3845</v>
      </c>
      <c r="C32" s="1218" t="s">
        <v>970</v>
      </c>
      <c r="D32" s="1218" t="s">
        <v>1496</v>
      </c>
      <c r="E32" s="1218" t="s">
        <v>3840</v>
      </c>
      <c r="F32" s="56"/>
    </row>
    <row r="33" spans="1:6" s="12" customFormat="1" x14ac:dyDescent="0.15">
      <c r="A33" s="1217" t="s">
        <v>3847</v>
      </c>
      <c r="B33" s="1217" t="s">
        <v>3846</v>
      </c>
      <c r="C33" s="1217" t="s">
        <v>3848</v>
      </c>
      <c r="D33" s="1217" t="s">
        <v>1496</v>
      </c>
      <c r="E33" s="1217" t="s">
        <v>3840</v>
      </c>
      <c r="F33" s="56"/>
    </row>
    <row r="34" spans="1:6" s="12" customFormat="1" x14ac:dyDescent="0.15">
      <c r="A34" s="1218" t="s">
        <v>1736</v>
      </c>
      <c r="B34" s="1218" t="s">
        <v>3849</v>
      </c>
      <c r="C34" s="1218" t="s">
        <v>1395</v>
      </c>
      <c r="D34" s="1218" t="s">
        <v>1496</v>
      </c>
      <c r="E34" s="1218" t="s">
        <v>3840</v>
      </c>
      <c r="F34" s="56"/>
    </row>
    <row r="35" spans="1:6" s="12" customFormat="1" x14ac:dyDescent="0.15">
      <c r="A35" s="1217" t="s">
        <v>1741</v>
      </c>
      <c r="B35" s="1217" t="s">
        <v>3850</v>
      </c>
      <c r="C35" s="1217" t="s">
        <v>1093</v>
      </c>
      <c r="D35" s="1217" t="s">
        <v>1496</v>
      </c>
      <c r="E35" s="1217" t="s">
        <v>3840</v>
      </c>
      <c r="F35" s="56"/>
    </row>
    <row r="36" spans="1:6" s="12" customFormat="1" x14ac:dyDescent="0.15">
      <c r="A36" s="1218" t="s">
        <v>3852</v>
      </c>
      <c r="B36" s="1218" t="s">
        <v>3851</v>
      </c>
      <c r="C36" s="1218" t="s">
        <v>3853</v>
      </c>
      <c r="D36" s="1218" t="s">
        <v>1496</v>
      </c>
      <c r="E36" s="1218" t="s">
        <v>3840</v>
      </c>
      <c r="F36" s="56"/>
    </row>
    <row r="37" spans="1:6" s="12" customFormat="1" x14ac:dyDescent="0.15">
      <c r="A37" s="1217" t="s">
        <v>3855</v>
      </c>
      <c r="B37" s="1217" t="s">
        <v>3854</v>
      </c>
      <c r="C37" s="1217" t="s">
        <v>3856</v>
      </c>
      <c r="D37" s="1217" t="s">
        <v>41</v>
      </c>
      <c r="E37" s="1217" t="s">
        <v>3840</v>
      </c>
      <c r="F37" s="56"/>
    </row>
    <row r="38" spans="1:6" s="12" customFormat="1" x14ac:dyDescent="0.15">
      <c r="A38" s="1218" t="s">
        <v>1715</v>
      </c>
      <c r="B38" s="1218" t="s">
        <v>3857</v>
      </c>
      <c r="C38" s="1218" t="s">
        <v>1399</v>
      </c>
      <c r="D38" s="1218" t="s">
        <v>498</v>
      </c>
      <c r="E38" s="1218" t="s">
        <v>3840</v>
      </c>
      <c r="F38" s="56"/>
    </row>
    <row r="39" spans="1:6" s="12" customFormat="1" x14ac:dyDescent="0.15">
      <c r="A39" s="1217" t="s">
        <v>3859</v>
      </c>
      <c r="B39" s="1217" t="s">
        <v>3858</v>
      </c>
      <c r="C39" s="1217" t="s">
        <v>3860</v>
      </c>
      <c r="D39" s="1217" t="s">
        <v>498</v>
      </c>
      <c r="E39" s="1217" t="s">
        <v>3840</v>
      </c>
      <c r="F39" s="56"/>
    </row>
    <row r="40" spans="1:6" s="12" customFormat="1" x14ac:dyDescent="0.15">
      <c r="A40" s="1218" t="s">
        <v>1716</v>
      </c>
      <c r="B40" s="1218" t="s">
        <v>3861</v>
      </c>
      <c r="C40" s="1218" t="s">
        <v>3862</v>
      </c>
      <c r="D40" s="1218" t="s">
        <v>498</v>
      </c>
      <c r="E40" s="1218" t="s">
        <v>3840</v>
      </c>
      <c r="F40" s="56"/>
    </row>
    <row r="41" spans="1:6" s="12" customFormat="1" x14ac:dyDescent="0.15">
      <c r="A41" s="1217" t="s">
        <v>1717</v>
      </c>
      <c r="B41" s="1217" t="s">
        <v>3863</v>
      </c>
      <c r="C41" s="1217" t="s">
        <v>1396</v>
      </c>
      <c r="D41" s="1217" t="s">
        <v>498</v>
      </c>
      <c r="E41" s="1217" t="s">
        <v>3840</v>
      </c>
      <c r="F41" s="56"/>
    </row>
    <row r="42" spans="1:6" s="12" customFormat="1" x14ac:dyDescent="0.15">
      <c r="A42" s="1218" t="s">
        <v>1718</v>
      </c>
      <c r="B42" s="1218" t="s">
        <v>3864</v>
      </c>
      <c r="C42" s="1218" t="s">
        <v>1407</v>
      </c>
      <c r="D42" s="1218" t="s">
        <v>498</v>
      </c>
      <c r="E42" s="1218" t="s">
        <v>3840</v>
      </c>
      <c r="F42" s="56"/>
    </row>
    <row r="43" spans="1:6" s="12" customFormat="1" x14ac:dyDescent="0.15">
      <c r="A43" s="1217" t="s">
        <v>3866</v>
      </c>
      <c r="B43" s="1217" t="s">
        <v>3865</v>
      </c>
      <c r="C43" s="1217" t="s">
        <v>3867</v>
      </c>
      <c r="D43" s="1217" t="s">
        <v>498</v>
      </c>
      <c r="E43" s="1217" t="s">
        <v>3840</v>
      </c>
      <c r="F43" s="56"/>
    </row>
    <row r="44" spans="1:6" s="12" customFormat="1" x14ac:dyDescent="0.15">
      <c r="A44" s="1218" t="s">
        <v>3869</v>
      </c>
      <c r="B44" s="1218" t="s">
        <v>3868</v>
      </c>
      <c r="C44" s="1218" t="s">
        <v>3870</v>
      </c>
      <c r="D44" s="1218" t="s">
        <v>498</v>
      </c>
      <c r="E44" s="1218" t="s">
        <v>3840</v>
      </c>
      <c r="F44" s="56"/>
    </row>
    <row r="45" spans="1:6" s="12" customFormat="1" x14ac:dyDescent="0.15">
      <c r="A45" s="1217" t="s">
        <v>1720</v>
      </c>
      <c r="B45" s="1217" t="s">
        <v>3871</v>
      </c>
      <c r="C45" s="1217" t="s">
        <v>970</v>
      </c>
      <c r="D45" s="1217" t="s">
        <v>498</v>
      </c>
      <c r="E45" s="1217" t="s">
        <v>3840</v>
      </c>
      <c r="F45" s="56"/>
    </row>
    <row r="46" spans="1:6" s="12" customFormat="1" x14ac:dyDescent="0.15">
      <c r="A46" s="1218" t="s">
        <v>1721</v>
      </c>
      <c r="B46" s="1218" t="s">
        <v>3872</v>
      </c>
      <c r="C46" s="1218" t="s">
        <v>1742</v>
      </c>
      <c r="D46" s="1218" t="s">
        <v>498</v>
      </c>
      <c r="E46" s="1218" t="s">
        <v>3840</v>
      </c>
      <c r="F46" s="56"/>
    </row>
    <row r="47" spans="1:6" s="12" customFormat="1" x14ac:dyDescent="0.15">
      <c r="A47" s="1217" t="s">
        <v>1722</v>
      </c>
      <c r="B47" s="1217" t="s">
        <v>3873</v>
      </c>
      <c r="C47" s="1217" t="s">
        <v>1743</v>
      </c>
      <c r="D47" s="1217" t="s">
        <v>498</v>
      </c>
      <c r="E47" s="1217" t="s">
        <v>3840</v>
      </c>
      <c r="F47" s="56"/>
    </row>
    <row r="48" spans="1:6" s="12" customFormat="1" x14ac:dyDescent="0.15">
      <c r="A48" s="1218" t="s">
        <v>1723</v>
      </c>
      <c r="B48" s="1218" t="s">
        <v>3874</v>
      </c>
      <c r="C48" s="1218" t="s">
        <v>1744</v>
      </c>
      <c r="D48" s="1218" t="s">
        <v>498</v>
      </c>
      <c r="E48" s="1218" t="s">
        <v>3840</v>
      </c>
      <c r="F48" s="56"/>
    </row>
    <row r="49" spans="1:6" s="12" customFormat="1" x14ac:dyDescent="0.15">
      <c r="A49" s="1217" t="s">
        <v>1724</v>
      </c>
      <c r="B49" s="1217" t="s">
        <v>3875</v>
      </c>
      <c r="C49" s="1217" t="s">
        <v>1404</v>
      </c>
      <c r="D49" s="1217" t="s">
        <v>498</v>
      </c>
      <c r="E49" s="1217" t="s">
        <v>3840</v>
      </c>
      <c r="F49" s="56"/>
    </row>
    <row r="50" spans="1:6" s="12" customFormat="1" x14ac:dyDescent="0.15">
      <c r="A50" s="1218" t="s">
        <v>1725</v>
      </c>
      <c r="B50" s="1218" t="s">
        <v>3876</v>
      </c>
      <c r="C50" s="1218" t="s">
        <v>3877</v>
      </c>
      <c r="D50" s="1218" t="s">
        <v>498</v>
      </c>
      <c r="E50" s="1218" t="s">
        <v>3840</v>
      </c>
      <c r="F50" s="56"/>
    </row>
    <row r="51" spans="1:6" s="12" customFormat="1" x14ac:dyDescent="0.15">
      <c r="A51" s="1217" t="s">
        <v>1726</v>
      </c>
      <c r="B51" s="1217" t="s">
        <v>3878</v>
      </c>
      <c r="C51" s="1217" t="s">
        <v>953</v>
      </c>
      <c r="D51" s="1217" t="s">
        <v>498</v>
      </c>
      <c r="E51" s="1217" t="s">
        <v>3840</v>
      </c>
      <c r="F51" s="56"/>
    </row>
    <row r="52" spans="1:6" s="12" customFormat="1" x14ac:dyDescent="0.15">
      <c r="A52" s="1218" t="s">
        <v>3880</v>
      </c>
      <c r="B52" s="1218" t="s">
        <v>3879</v>
      </c>
      <c r="C52" s="1218" t="s">
        <v>3881</v>
      </c>
      <c r="D52" s="1218" t="s">
        <v>498</v>
      </c>
      <c r="E52" s="1218" t="s">
        <v>3840</v>
      </c>
      <c r="F52" s="56"/>
    </row>
    <row r="53" spans="1:6" s="12" customFormat="1" x14ac:dyDescent="0.15">
      <c r="A53" s="1217" t="s">
        <v>3883</v>
      </c>
      <c r="B53" s="1217" t="s">
        <v>3882</v>
      </c>
      <c r="C53" s="1217" t="s">
        <v>1747</v>
      </c>
      <c r="D53" s="1217" t="s">
        <v>498</v>
      </c>
      <c r="E53" s="1217" t="s">
        <v>3840</v>
      </c>
      <c r="F53" s="56"/>
    </row>
    <row r="54" spans="1:6" s="12" customFormat="1" x14ac:dyDescent="0.15">
      <c r="A54" s="1218" t="s">
        <v>3885</v>
      </c>
      <c r="B54" s="1218" t="s">
        <v>3884</v>
      </c>
      <c r="C54" s="1218" t="s">
        <v>3886</v>
      </c>
      <c r="D54" s="1218" t="s">
        <v>498</v>
      </c>
      <c r="E54" s="1218" t="s">
        <v>3840</v>
      </c>
      <c r="F54" s="56"/>
    </row>
    <row r="55" spans="1:6" s="12" customFormat="1" x14ac:dyDescent="0.15">
      <c r="A55" s="1217" t="s">
        <v>1727</v>
      </c>
      <c r="B55" s="1217" t="s">
        <v>3887</v>
      </c>
      <c r="C55" s="1217" t="s">
        <v>1397</v>
      </c>
      <c r="D55" s="1217" t="s">
        <v>498</v>
      </c>
      <c r="E55" s="1217" t="s">
        <v>3840</v>
      </c>
      <c r="F55" s="56"/>
    </row>
    <row r="56" spans="1:6" s="12" customFormat="1" x14ac:dyDescent="0.15">
      <c r="A56" s="1218" t="s">
        <v>1728</v>
      </c>
      <c r="B56" s="1218" t="s">
        <v>3888</v>
      </c>
      <c r="C56" s="1218" t="s">
        <v>1745</v>
      </c>
      <c r="D56" s="1218" t="s">
        <v>498</v>
      </c>
      <c r="E56" s="1218" t="s">
        <v>3840</v>
      </c>
      <c r="F56" s="56"/>
    </row>
    <row r="57" spans="1:6" s="12" customFormat="1" x14ac:dyDescent="0.15">
      <c r="A57" s="1217" t="s">
        <v>1729</v>
      </c>
      <c r="B57" s="1217" t="s">
        <v>3889</v>
      </c>
      <c r="C57" s="1217" t="s">
        <v>1401</v>
      </c>
      <c r="D57" s="1217" t="s">
        <v>498</v>
      </c>
      <c r="E57" s="1217" t="s">
        <v>3840</v>
      </c>
      <c r="F57" s="56"/>
    </row>
    <row r="58" spans="1:6" s="12" customFormat="1" x14ac:dyDescent="0.15">
      <c r="A58" s="1218" t="s">
        <v>1730</v>
      </c>
      <c r="B58" s="1218" t="s">
        <v>3890</v>
      </c>
      <c r="C58" s="1218" t="s">
        <v>1403</v>
      </c>
      <c r="D58" s="1218" t="s">
        <v>498</v>
      </c>
      <c r="E58" s="1218" t="s">
        <v>3840</v>
      </c>
      <c r="F58" s="56"/>
    </row>
    <row r="59" spans="1:6" s="12" customFormat="1" x14ac:dyDescent="0.15">
      <c r="A59" s="1217" t="s">
        <v>1731</v>
      </c>
      <c r="B59" s="1217" t="s">
        <v>3891</v>
      </c>
      <c r="C59" s="1217" t="s">
        <v>1398</v>
      </c>
      <c r="D59" s="1217" t="s">
        <v>498</v>
      </c>
      <c r="E59" s="1217" t="s">
        <v>3840</v>
      </c>
      <c r="F59" s="56"/>
    </row>
    <row r="60" spans="1:6" s="12" customFormat="1" x14ac:dyDescent="0.15">
      <c r="A60" s="1218" t="s">
        <v>1732</v>
      </c>
      <c r="B60" s="1218" t="s">
        <v>3892</v>
      </c>
      <c r="C60" s="1218" t="s">
        <v>1405</v>
      </c>
      <c r="D60" s="1218" t="s">
        <v>498</v>
      </c>
      <c r="E60" s="1218" t="s">
        <v>3840</v>
      </c>
      <c r="F60" s="56"/>
    </row>
    <row r="61" spans="1:6" s="12" customFormat="1" x14ac:dyDescent="0.15">
      <c r="A61" s="1217" t="s">
        <v>3894</v>
      </c>
      <c r="B61" s="1217" t="s">
        <v>3893</v>
      </c>
      <c r="C61" s="1217" t="s">
        <v>3895</v>
      </c>
      <c r="D61" s="1217" t="s">
        <v>498</v>
      </c>
      <c r="E61" s="1217" t="s">
        <v>3840</v>
      </c>
      <c r="F61" s="56"/>
    </row>
    <row r="62" spans="1:6" s="12" customFormat="1" x14ac:dyDescent="0.15">
      <c r="A62" s="1218" t="s">
        <v>3897</v>
      </c>
      <c r="B62" s="1218" t="s">
        <v>3896</v>
      </c>
      <c r="C62" s="1218" t="s">
        <v>3898</v>
      </c>
      <c r="D62" s="1218" t="s">
        <v>498</v>
      </c>
      <c r="E62" s="1218" t="s">
        <v>3840</v>
      </c>
      <c r="F62" s="56"/>
    </row>
    <row r="63" spans="1:6" s="12" customFormat="1" x14ac:dyDescent="0.15">
      <c r="A63" s="1217" t="s">
        <v>1733</v>
      </c>
      <c r="B63" s="1217" t="s">
        <v>3899</v>
      </c>
      <c r="C63" s="1217" t="s">
        <v>3900</v>
      </c>
      <c r="D63" s="1217" t="s">
        <v>498</v>
      </c>
      <c r="E63" s="1217" t="s">
        <v>3840</v>
      </c>
      <c r="F63" s="56"/>
    </row>
    <row r="64" spans="1:6" s="12" customFormat="1" x14ac:dyDescent="0.15">
      <c r="A64" s="1218" t="s">
        <v>3902</v>
      </c>
      <c r="B64" s="1218" t="s">
        <v>3901</v>
      </c>
      <c r="C64" s="1218" t="s">
        <v>3903</v>
      </c>
      <c r="D64" s="1218" t="s">
        <v>498</v>
      </c>
      <c r="E64" s="1218" t="s">
        <v>3840</v>
      </c>
      <c r="F64" s="56"/>
    </row>
    <row r="65" spans="1:8" s="12" customFormat="1" x14ac:dyDescent="0.15">
      <c r="A65" s="1217" t="s">
        <v>1734</v>
      </c>
      <c r="B65" s="1217" t="s">
        <v>3904</v>
      </c>
      <c r="C65" s="1217" t="s">
        <v>1746</v>
      </c>
      <c r="D65" s="1217" t="s">
        <v>498</v>
      </c>
      <c r="E65" s="1217" t="s">
        <v>3840</v>
      </c>
      <c r="F65" s="56"/>
    </row>
    <row r="66" spans="1:8" s="12" customFormat="1" x14ac:dyDescent="0.15">
      <c r="A66" s="1218" t="s">
        <v>1735</v>
      </c>
      <c r="B66" s="1218" t="s">
        <v>3905</v>
      </c>
      <c r="C66" s="1218" t="s">
        <v>1402</v>
      </c>
      <c r="D66" s="1218" t="s">
        <v>498</v>
      </c>
      <c r="E66" s="1218" t="s">
        <v>3840</v>
      </c>
      <c r="F66" s="56"/>
    </row>
    <row r="67" spans="1:8" s="12" customFormat="1" x14ac:dyDescent="0.15">
      <c r="A67" s="1217" t="s">
        <v>1737</v>
      </c>
      <c r="B67" s="1217" t="s">
        <v>3906</v>
      </c>
      <c r="C67" s="1217" t="s">
        <v>1406</v>
      </c>
      <c r="D67" s="1217" t="s">
        <v>498</v>
      </c>
      <c r="E67" s="1217" t="s">
        <v>3840</v>
      </c>
      <c r="F67" s="56"/>
    </row>
    <row r="68" spans="1:8" s="12" customFormat="1" x14ac:dyDescent="0.15">
      <c r="A68" s="1218" t="s">
        <v>3908</v>
      </c>
      <c r="B68" s="1218" t="s">
        <v>3907</v>
      </c>
      <c r="C68" s="1218" t="s">
        <v>3909</v>
      </c>
      <c r="D68" s="1218" t="s">
        <v>498</v>
      </c>
      <c r="E68" s="1218" t="s">
        <v>3840</v>
      </c>
      <c r="F68" s="56"/>
    </row>
    <row r="69" spans="1:8" s="12" customFormat="1" x14ac:dyDescent="0.15">
      <c r="A69" s="1217" t="s">
        <v>3911</v>
      </c>
      <c r="B69" s="1217" t="s">
        <v>3910</v>
      </c>
      <c r="C69" s="1217" t="s">
        <v>1400</v>
      </c>
      <c r="D69" s="1217" t="s">
        <v>498</v>
      </c>
      <c r="E69" s="1217" t="s">
        <v>3840</v>
      </c>
      <c r="F69" s="56"/>
    </row>
    <row r="70" spans="1:8" s="12" customFormat="1" x14ac:dyDescent="0.15">
      <c r="A70" s="1218" t="s">
        <v>1738</v>
      </c>
      <c r="B70" s="1218" t="s">
        <v>3912</v>
      </c>
      <c r="C70" s="1218" t="s">
        <v>1748</v>
      </c>
      <c r="D70" s="1218" t="s">
        <v>498</v>
      </c>
      <c r="E70" s="1218" t="s">
        <v>3840</v>
      </c>
      <c r="F70" s="56"/>
    </row>
    <row r="71" spans="1:8" s="12" customFormat="1" x14ac:dyDescent="0.15">
      <c r="A71" s="1217" t="s">
        <v>1739</v>
      </c>
      <c r="B71" s="1217" t="s">
        <v>3913</v>
      </c>
      <c r="C71" s="1217" t="s">
        <v>1400</v>
      </c>
      <c r="D71" s="1217" t="s">
        <v>498</v>
      </c>
      <c r="E71" s="1217" t="s">
        <v>3840</v>
      </c>
      <c r="F71" s="56"/>
    </row>
    <row r="72" spans="1:8" s="12" customFormat="1" x14ac:dyDescent="0.15">
      <c r="A72" s="1218" t="s">
        <v>3915</v>
      </c>
      <c r="B72" s="1218" t="s">
        <v>3914</v>
      </c>
      <c r="C72" s="1218" t="s">
        <v>1397</v>
      </c>
      <c r="D72" s="1218" t="s">
        <v>498</v>
      </c>
      <c r="E72" s="1218" t="s">
        <v>3840</v>
      </c>
      <c r="F72" s="56"/>
    </row>
    <row r="73" spans="1:8" s="12" customFormat="1" x14ac:dyDescent="0.15">
      <c r="A73" s="1217" t="s">
        <v>1740</v>
      </c>
      <c r="B73" s="1217" t="s">
        <v>3916</v>
      </c>
      <c r="C73" s="1217" t="s">
        <v>1749</v>
      </c>
      <c r="D73" s="1217" t="s">
        <v>498</v>
      </c>
      <c r="E73" s="1217" t="s">
        <v>3840</v>
      </c>
      <c r="F73" s="56"/>
    </row>
    <row r="74" spans="1:8" s="12" customFormat="1" x14ac:dyDescent="0.15">
      <c r="A74" s="1217" t="s">
        <v>5010</v>
      </c>
      <c r="B74" s="1217" t="s">
        <v>5011</v>
      </c>
      <c r="C74" s="1217" t="s">
        <v>5012</v>
      </c>
      <c r="D74" s="1217" t="s">
        <v>41</v>
      </c>
      <c r="E74" s="1218" t="s">
        <v>5013</v>
      </c>
      <c r="F74" s="56"/>
    </row>
    <row r="75" spans="1:8" s="12" customFormat="1" x14ac:dyDescent="0.15">
      <c r="A75" s="1218" t="s">
        <v>5014</v>
      </c>
      <c r="B75" s="1218" t="s">
        <v>5015</v>
      </c>
      <c r="C75" s="1218" t="s">
        <v>5016</v>
      </c>
      <c r="D75" s="1218" t="s">
        <v>498</v>
      </c>
      <c r="E75" s="1217" t="s">
        <v>5013</v>
      </c>
      <c r="F75" s="56"/>
    </row>
    <row r="76" spans="1:8" s="12" customFormat="1" x14ac:dyDescent="0.15">
      <c r="A76" s="1217"/>
      <c r="B76" s="1217"/>
      <c r="C76" s="1217"/>
      <c r="D76" s="1217"/>
      <c r="E76" s="1217"/>
      <c r="F76" s="56"/>
    </row>
    <row r="77" spans="1:8" s="12" customFormat="1" ht="18" customHeight="1" x14ac:dyDescent="0.2">
      <c r="A77" s="135"/>
      <c r="B77" s="135"/>
      <c r="C77" s="135"/>
      <c r="D77" s="135"/>
      <c r="E77" s="135"/>
      <c r="F77" s="135"/>
    </row>
    <row r="78" spans="1:8" x14ac:dyDescent="0.2">
      <c r="A78" s="1328"/>
      <c r="B78" s="1328"/>
      <c r="C78" s="22"/>
      <c r="D78" s="1333"/>
      <c r="E78" s="1333"/>
      <c r="F78" s="11"/>
    </row>
    <row r="79" spans="1:8" ht="31.5" customHeight="1" thickBot="1" x14ac:dyDescent="0.25">
      <c r="A79" s="1358" t="s">
        <v>95</v>
      </c>
      <c r="B79" s="1358"/>
      <c r="C79" s="1358"/>
      <c r="D79" s="11"/>
      <c r="E79" s="13" t="s">
        <v>397</v>
      </c>
      <c r="F79" s="6">
        <f>+COUNT(B81:B83)</f>
        <v>0</v>
      </c>
      <c r="G79" s="14"/>
    </row>
    <row r="80" spans="1:8" s="23" customFormat="1" ht="12" thickBot="1" x14ac:dyDescent="0.25">
      <c r="A80" s="3" t="s">
        <v>398</v>
      </c>
      <c r="B80" s="15" t="s">
        <v>96</v>
      </c>
      <c r="C80" s="15" t="s">
        <v>83</v>
      </c>
      <c r="D80" s="42" t="s">
        <v>97</v>
      </c>
      <c r="E80" s="43" t="s">
        <v>98</v>
      </c>
      <c r="F80" s="43" t="s">
        <v>99</v>
      </c>
      <c r="G80" s="43" t="s">
        <v>100</v>
      </c>
      <c r="H80" s="44" t="s">
        <v>302</v>
      </c>
    </row>
    <row r="81" spans="1:8" s="24" customFormat="1" ht="11.25" x14ac:dyDescent="0.2">
      <c r="A81" s="1240"/>
      <c r="B81" s="1240"/>
      <c r="C81" s="1240"/>
      <c r="D81" s="1219"/>
      <c r="E81" s="1219"/>
      <c r="F81" s="1219"/>
      <c r="G81" s="1219"/>
      <c r="H81" s="1219"/>
    </row>
    <row r="82" spans="1:8" s="24" customFormat="1" ht="11.25" x14ac:dyDescent="0.2">
      <c r="A82" s="854"/>
      <c r="B82" s="854"/>
      <c r="C82" s="854"/>
      <c r="D82" s="1219"/>
      <c r="E82" s="1219"/>
      <c r="F82" s="1219"/>
      <c r="G82" s="1219"/>
      <c r="H82" s="1219"/>
    </row>
    <row r="83" spans="1:8" s="24" customFormat="1" ht="12" thickBot="1" x14ac:dyDescent="0.25">
      <c r="A83" s="1243"/>
      <c r="B83" s="1243"/>
      <c r="C83" s="1243"/>
      <c r="D83" s="1219"/>
      <c r="E83" s="1219"/>
      <c r="F83" s="1219"/>
      <c r="G83" s="1219"/>
      <c r="H83" s="1219"/>
    </row>
    <row r="84" spans="1:8" s="24" customFormat="1" thickBot="1" x14ac:dyDescent="0.25">
      <c r="A84" s="26" t="s">
        <v>101</v>
      </c>
      <c r="B84" s="27">
        <f>SUM(B82:B83)</f>
        <v>0</v>
      </c>
      <c r="C84" s="55">
        <f>SUM(D84:H84)</f>
        <v>0</v>
      </c>
      <c r="D84" s="46"/>
      <c r="E84" s="46"/>
      <c r="F84" s="46"/>
      <c r="G84" s="46"/>
      <c r="H84" s="47"/>
    </row>
    <row r="85" spans="1:8" s="24" customFormat="1" ht="11.25" x14ac:dyDescent="0.2">
      <c r="A85" s="23"/>
      <c r="C85" s="23"/>
      <c r="D85" s="48"/>
      <c r="E85" s="48"/>
      <c r="F85" s="48"/>
      <c r="G85" s="48"/>
      <c r="H85" s="48"/>
    </row>
    <row r="86" spans="1:8" x14ac:dyDescent="0.2">
      <c r="A86" s="1328"/>
      <c r="B86" s="1328"/>
      <c r="C86" s="22"/>
      <c r="D86" s="1330"/>
      <c r="E86" s="1330"/>
      <c r="F86" s="49"/>
      <c r="G86" s="50"/>
      <c r="H86" s="50"/>
    </row>
    <row r="87" spans="1:8" ht="31.5" customHeight="1" thickBot="1" x14ac:dyDescent="0.25">
      <c r="A87" s="1358" t="s">
        <v>73</v>
      </c>
      <c r="B87" s="1358"/>
      <c r="C87" s="1358"/>
      <c r="D87" s="51"/>
      <c r="E87" s="52" t="s">
        <v>397</v>
      </c>
      <c r="F87" s="6">
        <f>+COUNT(B89:B90)</f>
        <v>0</v>
      </c>
      <c r="G87" s="53"/>
      <c r="H87" s="50"/>
    </row>
    <row r="88" spans="1:8" s="23" customFormat="1" ht="12" thickBot="1" x14ac:dyDescent="0.25">
      <c r="A88" s="3" t="s">
        <v>398</v>
      </c>
      <c r="B88" s="15" t="s">
        <v>96</v>
      </c>
      <c r="C88" s="15" t="s">
        <v>83</v>
      </c>
      <c r="D88" s="42" t="s">
        <v>97</v>
      </c>
      <c r="E88" s="43" t="s">
        <v>98</v>
      </c>
      <c r="F88" s="43" t="s">
        <v>99</v>
      </c>
      <c r="G88" s="43" t="s">
        <v>100</v>
      </c>
      <c r="H88" s="44" t="s">
        <v>302</v>
      </c>
    </row>
    <row r="89" spans="1:8" s="24" customFormat="1" ht="11.25" x14ac:dyDescent="0.2">
      <c r="A89" s="1112"/>
      <c r="B89" s="1112"/>
      <c r="C89" s="1112"/>
      <c r="D89" s="777"/>
      <c r="E89" s="777"/>
      <c r="F89" s="777"/>
      <c r="G89" s="777"/>
      <c r="H89" s="777"/>
    </row>
    <row r="90" spans="1:8" s="24" customFormat="1" ht="12" thickBot="1" x14ac:dyDescent="0.25">
      <c r="A90" s="1243"/>
      <c r="B90" s="1243"/>
      <c r="C90" s="1243"/>
      <c r="D90" s="777"/>
      <c r="E90" s="777"/>
      <c r="F90" s="777"/>
      <c r="G90" s="777"/>
      <c r="H90" s="777"/>
    </row>
    <row r="91" spans="1:8" s="24" customFormat="1" thickBot="1" x14ac:dyDescent="0.25">
      <c r="A91" s="26" t="s">
        <v>101</v>
      </c>
      <c r="B91" s="27">
        <f>SUM(B89:B90)</f>
        <v>0</v>
      </c>
      <c r="C91" s="55">
        <f>SUM(D91:H91)</f>
        <v>0</v>
      </c>
      <c r="D91" s="46"/>
      <c r="E91" s="46"/>
      <c r="F91" s="46"/>
      <c r="G91" s="46"/>
      <c r="H91" s="47"/>
    </row>
    <row r="92" spans="1:8" s="24" customFormat="1" ht="11.25" x14ac:dyDescent="0.2">
      <c r="A92" s="23"/>
      <c r="C92" s="23"/>
      <c r="D92" s="48"/>
      <c r="E92" s="48"/>
      <c r="F92" s="48"/>
      <c r="G92" s="48"/>
      <c r="H92" s="48"/>
    </row>
    <row r="93" spans="1:8" x14ac:dyDescent="0.2">
      <c r="A93" s="1328"/>
      <c r="B93" s="1328"/>
      <c r="C93" s="22"/>
      <c r="D93" s="1330"/>
      <c r="E93" s="1330"/>
      <c r="F93" s="49"/>
      <c r="G93" s="50"/>
      <c r="H93" s="50"/>
    </row>
    <row r="94" spans="1:8" ht="31.5" customHeight="1" thickBot="1" x14ac:dyDescent="0.25">
      <c r="A94" s="1358" t="s">
        <v>242</v>
      </c>
      <c r="B94" s="1358"/>
      <c r="C94" s="1358"/>
      <c r="D94" s="54"/>
      <c r="E94" s="52" t="s">
        <v>397</v>
      </c>
      <c r="F94" s="6">
        <f>+COUNT(B96:B99)</f>
        <v>4</v>
      </c>
      <c r="G94" s="1324"/>
      <c r="H94" s="1324"/>
    </row>
    <row r="95" spans="1:8" s="23" customFormat="1" ht="12" thickBot="1" x14ac:dyDescent="0.25">
      <c r="A95" s="3" t="s">
        <v>398</v>
      </c>
      <c r="B95" s="15" t="s">
        <v>96</v>
      </c>
      <c r="C95" s="15" t="s">
        <v>83</v>
      </c>
      <c r="D95" s="42" t="s">
        <v>97</v>
      </c>
      <c r="E95" s="43" t="s">
        <v>98</v>
      </c>
      <c r="F95" s="43" t="s">
        <v>99</v>
      </c>
      <c r="G95" s="43" t="s">
        <v>100</v>
      </c>
      <c r="H95" s="44" t="s">
        <v>302</v>
      </c>
    </row>
    <row r="96" spans="1:8" s="24" customFormat="1" ht="22.5" x14ac:dyDescent="0.2">
      <c r="A96" s="1244" t="s">
        <v>790</v>
      </c>
      <c r="B96" s="1244">
        <v>29</v>
      </c>
      <c r="C96" s="1245" t="s">
        <v>791</v>
      </c>
      <c r="D96" s="1244" t="s">
        <v>3920</v>
      </c>
      <c r="E96" s="777"/>
      <c r="F96" s="777"/>
      <c r="G96" s="777"/>
      <c r="H96" s="777"/>
    </row>
    <row r="97" spans="1:8" s="24" customFormat="1" ht="45" x14ac:dyDescent="0.2">
      <c r="A97" s="1244" t="s">
        <v>3917</v>
      </c>
      <c r="B97" s="1244">
        <v>31</v>
      </c>
      <c r="C97" s="1244" t="s">
        <v>3921</v>
      </c>
      <c r="D97" s="1244" t="s">
        <v>3920</v>
      </c>
      <c r="E97" s="777"/>
      <c r="F97" s="777"/>
      <c r="G97" s="777"/>
      <c r="H97" s="777"/>
    </row>
    <row r="98" spans="1:8" s="24" customFormat="1" ht="45" x14ac:dyDescent="0.2">
      <c r="A98" s="1246" t="s">
        <v>5017</v>
      </c>
      <c r="B98" s="1247">
        <v>54</v>
      </c>
      <c r="C98" s="1247" t="s">
        <v>5018</v>
      </c>
      <c r="D98" s="1244" t="s">
        <v>3920</v>
      </c>
      <c r="E98" s="777"/>
      <c r="F98" s="777"/>
      <c r="G98" s="777"/>
      <c r="H98" s="777"/>
    </row>
    <row r="99" spans="1:8" s="24" customFormat="1" ht="45.75" thickBot="1" x14ac:dyDescent="0.25">
      <c r="A99" s="1246" t="s">
        <v>5019</v>
      </c>
      <c r="B99" s="1243">
        <v>10</v>
      </c>
      <c r="C99" s="1243" t="s">
        <v>5020</v>
      </c>
      <c r="D99" s="1244" t="s">
        <v>3920</v>
      </c>
      <c r="E99" s="777"/>
      <c r="F99" s="777"/>
      <c r="G99" s="777"/>
      <c r="H99" s="777"/>
    </row>
    <row r="100" spans="1:8" s="24" customFormat="1" thickBot="1" x14ac:dyDescent="0.25">
      <c r="A100" s="26" t="s">
        <v>101</v>
      </c>
      <c r="B100" s="27">
        <f>SUM(B96:B99)</f>
        <v>124</v>
      </c>
      <c r="C100" s="55">
        <f>SUM(D100:H100)</f>
        <v>0</v>
      </c>
      <c r="D100" s="46"/>
      <c r="E100" s="46"/>
      <c r="F100" s="46"/>
      <c r="G100" s="46"/>
      <c r="H100" s="47"/>
    </row>
    <row r="101" spans="1:8" x14ac:dyDescent="0.2">
      <c r="A101" s="1468"/>
      <c r="B101" s="1468"/>
      <c r="C101" s="20"/>
      <c r="D101" s="1403"/>
      <c r="E101" s="1403"/>
      <c r="F101" s="1403"/>
      <c r="G101" s="50"/>
      <c r="H101" s="50"/>
    </row>
    <row r="102" spans="1:8" x14ac:dyDescent="0.2">
      <c r="C102" s="127"/>
      <c r="D102" s="50"/>
      <c r="E102" s="50"/>
      <c r="F102" s="50"/>
      <c r="G102" s="50"/>
      <c r="H102" s="50"/>
    </row>
    <row r="103" spans="1:8" ht="31.5" customHeight="1" thickBot="1" x14ac:dyDescent="0.25">
      <c r="A103" s="1325" t="s">
        <v>149</v>
      </c>
      <c r="B103" s="1325"/>
      <c r="C103" s="1325"/>
      <c r="D103" s="50"/>
      <c r="E103" s="52" t="s">
        <v>397</v>
      </c>
      <c r="F103" s="6"/>
      <c r="G103" s="1324"/>
      <c r="H103" s="1324"/>
    </row>
    <row r="104" spans="1:8" s="24" customFormat="1" ht="12" thickBot="1" x14ac:dyDescent="0.25">
      <c r="A104" s="3" t="s">
        <v>398</v>
      </c>
      <c r="B104" s="28" t="s">
        <v>96</v>
      </c>
      <c r="C104" s="15" t="s">
        <v>244</v>
      </c>
      <c r="D104" s="42" t="s">
        <v>97</v>
      </c>
      <c r="E104" s="43" t="s">
        <v>98</v>
      </c>
      <c r="F104" s="43" t="s">
        <v>99</v>
      </c>
      <c r="G104" s="43" t="s">
        <v>100</v>
      </c>
      <c r="H104" s="44" t="s">
        <v>302</v>
      </c>
    </row>
    <row r="105" spans="1:8" x14ac:dyDescent="0.2">
      <c r="A105" s="1244"/>
      <c r="B105" s="1244"/>
      <c r="C105" s="1244"/>
      <c r="D105" s="1244"/>
      <c r="E105" s="1244"/>
      <c r="F105" s="1244"/>
      <c r="G105" s="1244"/>
      <c r="H105" s="1244"/>
    </row>
    <row r="106" spans="1:8" s="24" customFormat="1" ht="11.25" x14ac:dyDescent="0.2">
      <c r="A106" s="1244"/>
      <c r="B106" s="1244"/>
      <c r="C106" s="1244"/>
      <c r="D106" s="1244"/>
      <c r="E106" s="1244"/>
      <c r="F106" s="1244"/>
      <c r="G106" s="1244"/>
      <c r="H106" s="1244"/>
    </row>
    <row r="107" spans="1:8" s="24" customFormat="1" ht="11.25" x14ac:dyDescent="0.2">
      <c r="A107" s="1244" t="s">
        <v>101</v>
      </c>
      <c r="B107" s="1244"/>
      <c r="C107" s="1244"/>
      <c r="D107" s="1244"/>
      <c r="E107" s="1244"/>
      <c r="F107" s="1244"/>
      <c r="G107" s="1244"/>
      <c r="H107" s="1244"/>
    </row>
    <row r="108" spans="1:8" x14ac:dyDescent="0.2">
      <c r="C108" s="127"/>
    </row>
    <row r="109" spans="1:8" x14ac:dyDescent="0.2">
      <c r="C109" s="127"/>
      <c r="D109" s="50"/>
      <c r="E109" s="50"/>
      <c r="F109" s="50"/>
      <c r="G109" s="50"/>
      <c r="H109" s="50"/>
    </row>
    <row r="110" spans="1:8" ht="31.5" customHeight="1" thickBot="1" x14ac:dyDescent="0.25">
      <c r="A110" s="1325" t="s">
        <v>3919</v>
      </c>
      <c r="B110" s="1325"/>
      <c r="C110" s="1325"/>
      <c r="D110" s="50"/>
      <c r="E110" s="52" t="s">
        <v>397</v>
      </c>
      <c r="F110" s="6">
        <f>+COUNT(B112:B112)</f>
        <v>1</v>
      </c>
      <c r="G110" s="1324"/>
      <c r="H110" s="1324"/>
    </row>
    <row r="111" spans="1:8" s="24" customFormat="1" ht="11.25" x14ac:dyDescent="0.2">
      <c r="A111" s="66" t="s">
        <v>398</v>
      </c>
      <c r="B111" s="239" t="s">
        <v>96</v>
      </c>
      <c r="C111" s="68" t="s">
        <v>244</v>
      </c>
      <c r="D111" s="124" t="s">
        <v>97</v>
      </c>
      <c r="E111" s="125" t="s">
        <v>98</v>
      </c>
      <c r="F111" s="125" t="s">
        <v>99</v>
      </c>
      <c r="G111" s="125" t="s">
        <v>100</v>
      </c>
      <c r="H111" s="126" t="s">
        <v>302</v>
      </c>
    </row>
    <row r="112" spans="1:8" s="343" customFormat="1" ht="22.5" x14ac:dyDescent="0.2">
      <c r="A112" s="1248" t="s">
        <v>3918</v>
      </c>
      <c r="B112" s="1244">
        <v>22</v>
      </c>
      <c r="C112" s="1245" t="s">
        <v>789</v>
      </c>
      <c r="D112" s="1249"/>
      <c r="E112" s="1249"/>
      <c r="F112" s="1249"/>
      <c r="G112" s="1249"/>
      <c r="H112" s="1249"/>
    </row>
    <row r="113" spans="1:8" s="343" customFormat="1" ht="11.25" x14ac:dyDescent="0.2">
      <c r="A113" s="1244"/>
      <c r="B113" s="1244"/>
      <c r="C113" s="1245"/>
      <c r="D113" s="1249"/>
      <c r="E113" s="1249"/>
      <c r="F113" s="1249"/>
      <c r="G113" s="1249"/>
      <c r="H113" s="1249"/>
    </row>
    <row r="114" spans="1:8" s="24" customFormat="1" ht="12" x14ac:dyDescent="0.2">
      <c r="A114" s="911" t="s">
        <v>101</v>
      </c>
      <c r="B114" s="923"/>
      <c r="C114" s="1250">
        <f>SUM(D114:H114)</f>
        <v>0</v>
      </c>
      <c r="D114" s="925"/>
      <c r="E114" s="925"/>
      <c r="F114" s="925"/>
      <c r="G114" s="925"/>
      <c r="H114" s="925"/>
    </row>
    <row r="115" spans="1:8" x14ac:dyDescent="0.2">
      <c r="C115" s="127"/>
    </row>
    <row r="116" spans="1:8" x14ac:dyDescent="0.2">
      <c r="A116" s="1328"/>
      <c r="B116" s="1328"/>
      <c r="C116" s="22"/>
      <c r="D116" s="1333"/>
      <c r="E116" s="1333"/>
      <c r="F116" s="11"/>
    </row>
    <row r="117" spans="1:8" s="12" customFormat="1" ht="18" customHeight="1" x14ac:dyDescent="0.2">
      <c r="A117" s="1345" t="s">
        <v>311</v>
      </c>
      <c r="B117" s="1345"/>
      <c r="C117" s="1345"/>
      <c r="D117" s="1345"/>
      <c r="E117" s="1345"/>
      <c r="F117" s="1345"/>
    </row>
    <row r="118" spans="1:8" ht="25.5" customHeight="1" thickBot="1" x14ac:dyDescent="0.25">
      <c r="A118" s="1333" t="s">
        <v>312</v>
      </c>
      <c r="B118" s="1333"/>
      <c r="C118" s="1333"/>
      <c r="D118" s="1333"/>
      <c r="E118" s="1333"/>
      <c r="F118" s="1333"/>
      <c r="G118" s="14"/>
    </row>
    <row r="119" spans="1:8" s="33" customFormat="1" ht="12" thickBot="1" x14ac:dyDescent="0.25">
      <c r="A119" s="1346" t="s">
        <v>313</v>
      </c>
      <c r="B119" s="1347"/>
      <c r="C119" s="31" t="s">
        <v>84</v>
      </c>
      <c r="D119" s="1347" t="s">
        <v>314</v>
      </c>
      <c r="E119" s="1347"/>
      <c r="F119" s="32" t="s">
        <v>315</v>
      </c>
    </row>
    <row r="120" spans="1:8" s="33" customFormat="1" ht="11.25" x14ac:dyDescent="0.2">
      <c r="A120" s="1483" t="s">
        <v>540</v>
      </c>
      <c r="B120" s="1483"/>
      <c r="C120" s="1024" t="s">
        <v>496</v>
      </c>
      <c r="D120" s="1484" t="s">
        <v>1754</v>
      </c>
      <c r="E120" s="1484"/>
      <c r="F120" s="1027"/>
    </row>
    <row r="121" spans="1:8" s="33" customFormat="1" ht="11.25" x14ac:dyDescent="0.2">
      <c r="A121" s="1180" t="s">
        <v>3922</v>
      </c>
      <c r="B121" s="1180"/>
      <c r="C121" s="1024" t="s">
        <v>3923</v>
      </c>
      <c r="D121" s="1027" t="s">
        <v>3924</v>
      </c>
      <c r="E121" s="1027"/>
      <c r="F121" s="1027"/>
    </row>
    <row r="122" spans="1:8" s="33" customFormat="1" ht="11.25" x14ac:dyDescent="0.2">
      <c r="A122" s="1422" t="s">
        <v>187</v>
      </c>
      <c r="B122" s="1422"/>
      <c r="C122" s="1251"/>
      <c r="D122" s="1423"/>
      <c r="E122" s="1423"/>
      <c r="F122" s="1252"/>
    </row>
    <row r="123" spans="1:8" s="33" customFormat="1" ht="11.25" x14ac:dyDescent="0.2">
      <c r="A123" s="38"/>
      <c r="B123" s="38"/>
      <c r="C123" s="39"/>
      <c r="D123" s="40"/>
      <c r="E123" s="40"/>
      <c r="F123" s="40"/>
    </row>
    <row r="124" spans="1:8" x14ac:dyDescent="0.2">
      <c r="A124" s="1328"/>
      <c r="B124" s="1328"/>
      <c r="C124" s="22"/>
      <c r="D124" s="1333"/>
      <c r="E124" s="1333"/>
      <c r="F124" s="11"/>
    </row>
    <row r="125" spans="1:8" s="12" customFormat="1" ht="18" customHeight="1" x14ac:dyDescent="0.2">
      <c r="A125" s="1345" t="s">
        <v>248</v>
      </c>
      <c r="B125" s="1345"/>
      <c r="C125" s="1345"/>
      <c r="D125" s="1345"/>
      <c r="E125" s="1345"/>
      <c r="F125" s="1345"/>
    </row>
    <row r="126" spans="1:8" ht="27" customHeight="1" thickBot="1" x14ac:dyDescent="0.25">
      <c r="A126" s="1344" t="s">
        <v>249</v>
      </c>
      <c r="B126" s="1344"/>
      <c r="C126" s="1344"/>
      <c r="D126" s="1344"/>
      <c r="E126" s="1344"/>
      <c r="F126" s="1344"/>
      <c r="G126" s="14"/>
    </row>
    <row r="127" spans="1:8" s="33" customFormat="1" ht="12" thickBot="1" x14ac:dyDescent="0.25">
      <c r="A127" s="1346" t="s">
        <v>313</v>
      </c>
      <c r="B127" s="1347"/>
      <c r="C127" s="31" t="s">
        <v>84</v>
      </c>
      <c r="D127" s="1347" t="s">
        <v>314</v>
      </c>
      <c r="E127" s="1347"/>
      <c r="F127" s="32" t="s">
        <v>315</v>
      </c>
    </row>
    <row r="128" spans="1:8" s="33" customFormat="1" ht="11.25" x14ac:dyDescent="0.2">
      <c r="A128" s="1422" t="s">
        <v>541</v>
      </c>
      <c r="B128" s="1422"/>
      <c r="C128" s="1253" t="s">
        <v>5021</v>
      </c>
      <c r="D128" s="1423"/>
      <c r="E128" s="1423"/>
      <c r="F128" s="1252"/>
    </row>
    <row r="129" spans="1:6" s="33" customFormat="1" ht="11.25" x14ac:dyDescent="0.2">
      <c r="A129" s="1422" t="s">
        <v>276</v>
      </c>
      <c r="B129" s="1422"/>
      <c r="C129" s="1251" t="s">
        <v>5022</v>
      </c>
      <c r="D129" s="1423"/>
      <c r="E129" s="1423"/>
      <c r="F129" s="1252"/>
    </row>
    <row r="130" spans="1:6" s="33" customFormat="1" ht="11.25" x14ac:dyDescent="0.2">
      <c r="A130" s="1422" t="s">
        <v>276</v>
      </c>
      <c r="B130" s="1422"/>
      <c r="C130" s="1251" t="s">
        <v>5023</v>
      </c>
      <c r="D130" s="1423"/>
      <c r="E130" s="1423"/>
      <c r="F130" s="1252"/>
    </row>
  </sheetData>
  <mergeCells count="64">
    <mergeCell ref="A5:B5"/>
    <mergeCell ref="C5:F5"/>
    <mergeCell ref="C1:F1"/>
    <mergeCell ref="A3:B3"/>
    <mergeCell ref="C3:F3"/>
    <mergeCell ref="A4:B4"/>
    <mergeCell ref="C4:F4"/>
    <mergeCell ref="A6:B6"/>
    <mergeCell ref="D6:E6"/>
    <mergeCell ref="A7:B7"/>
    <mergeCell ref="D7:E7"/>
    <mergeCell ref="A8:B8"/>
    <mergeCell ref="D8:E8"/>
    <mergeCell ref="A9:F9"/>
    <mergeCell ref="C10:F10"/>
    <mergeCell ref="A11:F11"/>
    <mergeCell ref="G11:H11"/>
    <mergeCell ref="A17:F17"/>
    <mergeCell ref="G17:H17"/>
    <mergeCell ref="G22:H22"/>
    <mergeCell ref="A23:B23"/>
    <mergeCell ref="D23:E23"/>
    <mergeCell ref="A24:B24"/>
    <mergeCell ref="D24:E24"/>
    <mergeCell ref="A87:C87"/>
    <mergeCell ref="A93:B93"/>
    <mergeCell ref="D93:E93"/>
    <mergeCell ref="A94:C94"/>
    <mergeCell ref="A22:F22"/>
    <mergeCell ref="A25:F25"/>
    <mergeCell ref="A78:B78"/>
    <mergeCell ref="D78:E78"/>
    <mergeCell ref="A79:C79"/>
    <mergeCell ref="A86:B86"/>
    <mergeCell ref="D86:E86"/>
    <mergeCell ref="G94:H94"/>
    <mergeCell ref="A103:C103"/>
    <mergeCell ref="G103:H103"/>
    <mergeCell ref="A110:C110"/>
    <mergeCell ref="G110:H110"/>
    <mergeCell ref="A101:B101"/>
    <mergeCell ref="D101:F101"/>
    <mergeCell ref="A116:B116"/>
    <mergeCell ref="D116:E116"/>
    <mergeCell ref="A126:F126"/>
    <mergeCell ref="A117:F117"/>
    <mergeCell ref="A118:F118"/>
    <mergeCell ref="A119:B119"/>
    <mergeCell ref="D119:E119"/>
    <mergeCell ref="A120:B120"/>
    <mergeCell ref="D120:E120"/>
    <mergeCell ref="A122:B122"/>
    <mergeCell ref="D122:E122"/>
    <mergeCell ref="A124:B124"/>
    <mergeCell ref="D124:E124"/>
    <mergeCell ref="A125:F125"/>
    <mergeCell ref="A130:B130"/>
    <mergeCell ref="D130:E130"/>
    <mergeCell ref="A127:B127"/>
    <mergeCell ref="D127:E127"/>
    <mergeCell ref="A128:B128"/>
    <mergeCell ref="D128:E128"/>
    <mergeCell ref="A129:B129"/>
    <mergeCell ref="D129:E129"/>
  </mergeCells>
  <pageMargins left="0.25" right="0.25" top="0.25" bottom="0.25" header="0.5" footer="0.5"/>
  <pageSetup paperSize="9" orientation="portrait" r:id="rId1"/>
  <headerFooter alignWithMargins="0">
    <oddFooter>&amp;L&amp;C&amp;R</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94"/>
  <sheetViews>
    <sheetView showGridLines="0" workbookViewId="0">
      <pane ySplit="1" topLeftCell="A2" activePane="bottomLeft" state="frozen"/>
      <selection pane="bottomLeft" activeCell="C7" sqref="C7"/>
    </sheetView>
  </sheetViews>
  <sheetFormatPr defaultRowHeight="12.75" x14ac:dyDescent="0.2"/>
  <cols>
    <col min="1" max="1" width="29.140625" customWidth="1"/>
    <col min="2" max="2" width="11.42578125" bestFit="1" customWidth="1"/>
    <col min="3" max="3" width="40.5703125" customWidth="1"/>
    <col min="4" max="4" width="16.5703125" bestFit="1" customWidth="1"/>
    <col min="5" max="5" width="20.5703125" bestFit="1" customWidth="1"/>
    <col min="6" max="8" width="11.5703125" customWidth="1"/>
  </cols>
  <sheetData>
    <row r="1" spans="1:9" s="2" customFormat="1" ht="27" customHeight="1" thickBot="1" x14ac:dyDescent="0.25">
      <c r="A1" s="94"/>
      <c r="B1" s="41"/>
      <c r="C1" s="1331" t="s">
        <v>602</v>
      </c>
      <c r="D1" s="1331"/>
      <c r="E1" s="1331"/>
      <c r="F1" s="1331"/>
      <c r="G1" s="94"/>
      <c r="H1" s="94"/>
    </row>
    <row r="2" spans="1:9" ht="13.5" thickBot="1" x14ac:dyDescent="0.25">
      <c r="A2" s="21" t="s">
        <v>78</v>
      </c>
      <c r="B2" s="21"/>
      <c r="C2" s="250" t="s">
        <v>142</v>
      </c>
      <c r="D2" s="243"/>
      <c r="E2" s="244"/>
      <c r="F2" s="94"/>
      <c r="G2" s="94"/>
      <c r="H2" s="94"/>
      <c r="I2" s="2"/>
    </row>
    <row r="3" spans="1:9" x14ac:dyDescent="0.2">
      <c r="A3" s="21" t="s">
        <v>79</v>
      </c>
      <c r="B3" s="21"/>
      <c r="C3" s="11" t="s">
        <v>1552</v>
      </c>
      <c r="D3" s="11"/>
      <c r="E3" s="11"/>
      <c r="F3" s="11"/>
      <c r="G3" s="94"/>
      <c r="H3" s="94"/>
      <c r="I3" s="2"/>
    </row>
    <row r="4" spans="1:9" x14ac:dyDescent="0.2">
      <c r="A4" s="21" t="s">
        <v>80</v>
      </c>
      <c r="B4" s="21"/>
      <c r="C4" s="11" t="s">
        <v>143</v>
      </c>
      <c r="D4" s="11"/>
      <c r="E4" s="11"/>
      <c r="F4" s="11"/>
      <c r="G4" s="94"/>
      <c r="H4" s="94"/>
      <c r="I4" s="2"/>
    </row>
    <row r="5" spans="1:9" x14ac:dyDescent="0.2">
      <c r="A5" s="21" t="s">
        <v>81</v>
      </c>
      <c r="B5" s="21"/>
      <c r="C5" s="89">
        <v>8</v>
      </c>
      <c r="D5" s="11"/>
      <c r="E5" s="11"/>
      <c r="F5" s="11"/>
      <c r="G5" s="94"/>
      <c r="H5" s="94"/>
      <c r="I5" s="2"/>
    </row>
    <row r="6" spans="1:9" x14ac:dyDescent="0.2">
      <c r="A6" s="21" t="s">
        <v>3</v>
      </c>
      <c r="B6" s="21"/>
      <c r="C6" s="89">
        <v>11</v>
      </c>
      <c r="D6" s="11"/>
      <c r="E6" s="11"/>
      <c r="F6" s="11"/>
      <c r="G6" s="94"/>
      <c r="H6" s="94"/>
      <c r="I6" s="2"/>
    </row>
    <row r="7" spans="1:9" x14ac:dyDescent="0.2">
      <c r="A7" s="21"/>
      <c r="B7" s="21"/>
      <c r="C7" s="22"/>
      <c r="D7" s="11"/>
      <c r="E7" s="11"/>
      <c r="F7" s="11"/>
      <c r="G7" s="94"/>
      <c r="H7" s="94"/>
      <c r="I7" s="2"/>
    </row>
    <row r="8" spans="1:9" x14ac:dyDescent="0.2">
      <c r="A8" s="269" t="s">
        <v>82</v>
      </c>
      <c r="B8" s="21"/>
      <c r="D8" s="21"/>
      <c r="E8" s="21"/>
      <c r="F8" s="21"/>
      <c r="G8" s="94"/>
      <c r="H8" s="94"/>
      <c r="I8" s="2"/>
    </row>
    <row r="9" spans="1:9" ht="36" x14ac:dyDescent="0.2">
      <c r="A9" s="1" t="s">
        <v>299</v>
      </c>
      <c r="B9" s="1"/>
      <c r="C9" s="275" t="s">
        <v>144</v>
      </c>
      <c r="D9" s="64"/>
      <c r="E9" s="64"/>
      <c r="F9" s="64"/>
      <c r="G9" s="95"/>
      <c r="H9" s="95"/>
      <c r="I9" s="6"/>
    </row>
    <row r="10" spans="1:9" ht="13.5" thickBot="1" x14ac:dyDescent="0.25">
      <c r="A10" s="273" t="s">
        <v>300</v>
      </c>
      <c r="B10" s="274"/>
      <c r="C10" s="274"/>
      <c r="D10" s="89"/>
      <c r="E10" s="89"/>
      <c r="F10" s="89"/>
      <c r="G10" s="65"/>
      <c r="H10" s="65"/>
      <c r="I10" s="2"/>
    </row>
    <row r="11" spans="1:9" ht="13.5" thickBot="1" x14ac:dyDescent="0.25">
      <c r="A11" s="270" t="s">
        <v>301</v>
      </c>
      <c r="B11" s="271" t="s">
        <v>302</v>
      </c>
      <c r="C11" s="271" t="s">
        <v>254</v>
      </c>
      <c r="D11" s="271" t="s">
        <v>303</v>
      </c>
      <c r="E11" s="272" t="s">
        <v>255</v>
      </c>
      <c r="F11" s="56"/>
      <c r="G11" s="6"/>
      <c r="H11" s="6"/>
      <c r="I11" s="6"/>
    </row>
    <row r="12" spans="1:9" ht="22.5" x14ac:dyDescent="0.2">
      <c r="A12" s="18" t="s">
        <v>145</v>
      </c>
      <c r="B12" s="18" t="s">
        <v>50</v>
      </c>
      <c r="C12" s="18" t="s">
        <v>146</v>
      </c>
      <c r="D12" s="18" t="s">
        <v>497</v>
      </c>
      <c r="E12" s="86">
        <v>41024</v>
      </c>
      <c r="F12" s="75"/>
      <c r="G12" s="8"/>
      <c r="H12" s="8"/>
      <c r="I12" s="8"/>
    </row>
    <row r="13" spans="1:9" ht="22.5" x14ac:dyDescent="0.2">
      <c r="A13" s="854" t="s">
        <v>4334</v>
      </c>
      <c r="B13" s="854" t="s">
        <v>50</v>
      </c>
      <c r="C13" s="854" t="s">
        <v>4335</v>
      </c>
      <c r="D13" s="18" t="s">
        <v>497</v>
      </c>
      <c r="E13" s="889">
        <v>40973</v>
      </c>
      <c r="F13" s="75"/>
      <c r="G13" s="8"/>
      <c r="H13" s="8"/>
      <c r="I13" s="8"/>
    </row>
    <row r="14" spans="1:9" ht="22.5" x14ac:dyDescent="0.2">
      <c r="A14" s="18" t="s">
        <v>147</v>
      </c>
      <c r="B14" s="18" t="s">
        <v>409</v>
      </c>
      <c r="C14" s="18" t="s">
        <v>146</v>
      </c>
      <c r="D14" s="18" t="s">
        <v>497</v>
      </c>
      <c r="E14" s="86">
        <v>41905</v>
      </c>
      <c r="F14" s="75"/>
      <c r="G14" s="8"/>
      <c r="H14" s="8"/>
      <c r="I14" s="8"/>
    </row>
    <row r="15" spans="1:9" x14ac:dyDescent="0.2">
      <c r="A15" s="24"/>
      <c r="B15" s="24"/>
      <c r="C15" s="24"/>
      <c r="D15" s="24"/>
      <c r="E15" s="90"/>
      <c r="F15" s="75"/>
      <c r="G15" s="8"/>
      <c r="H15" s="8"/>
      <c r="I15" s="8"/>
    </row>
    <row r="16" spans="1:9" x14ac:dyDescent="0.2">
      <c r="A16" s="24"/>
      <c r="B16" s="24"/>
      <c r="C16" s="24"/>
      <c r="D16" s="24"/>
      <c r="E16" s="90"/>
      <c r="F16" s="75"/>
      <c r="G16" s="8"/>
      <c r="H16" s="8"/>
      <c r="I16" s="8"/>
    </row>
    <row r="17" spans="1:9" x14ac:dyDescent="0.2">
      <c r="A17" s="9"/>
      <c r="B17" s="9"/>
      <c r="C17" s="9"/>
      <c r="D17" s="9"/>
      <c r="E17" s="9"/>
      <c r="F17" s="10"/>
      <c r="G17" s="8"/>
      <c r="H17" s="8"/>
      <c r="I17" s="8"/>
    </row>
    <row r="18" spans="1:9" ht="13.5" thickBot="1" x14ac:dyDescent="0.25">
      <c r="A18" s="276" t="s">
        <v>310</v>
      </c>
      <c r="B18" s="89"/>
      <c r="C18" s="89"/>
      <c r="D18" s="89"/>
      <c r="E18" s="89"/>
      <c r="F18" s="89"/>
      <c r="G18" s="65"/>
      <c r="H18" s="65"/>
      <c r="I18" s="2"/>
    </row>
    <row r="19" spans="1:9" ht="13.5" thickBot="1" x14ac:dyDescent="0.25">
      <c r="A19" s="3" t="s">
        <v>301</v>
      </c>
      <c r="B19" s="4" t="s">
        <v>302</v>
      </c>
      <c r="C19" s="5" t="s">
        <v>254</v>
      </c>
      <c r="D19" s="56"/>
      <c r="E19" s="56"/>
      <c r="F19" s="6"/>
      <c r="G19" s="102"/>
      <c r="H19" s="102"/>
      <c r="I19" s="102"/>
    </row>
    <row r="20" spans="1:9" ht="45" x14ac:dyDescent="0.2">
      <c r="A20" s="18" t="s">
        <v>147</v>
      </c>
      <c r="B20" s="18" t="s">
        <v>409</v>
      </c>
      <c r="C20" s="16" t="s">
        <v>148</v>
      </c>
      <c r="D20" s="62"/>
      <c r="E20" s="63"/>
      <c r="F20" s="8"/>
      <c r="G20" s="102"/>
      <c r="H20" s="102"/>
      <c r="I20" s="102"/>
    </row>
    <row r="21" spans="1:9" x14ac:dyDescent="0.2">
      <c r="A21" s="9"/>
      <c r="B21" s="9"/>
      <c r="C21" s="9"/>
      <c r="D21" s="9"/>
      <c r="E21" s="9"/>
      <c r="F21" s="10"/>
      <c r="G21" s="8"/>
      <c r="H21" s="8"/>
      <c r="I21" s="8"/>
    </row>
    <row r="22" spans="1:9" x14ac:dyDescent="0.2">
      <c r="A22" s="277" t="s">
        <v>875</v>
      </c>
      <c r="B22" s="64"/>
      <c r="C22" s="64"/>
      <c r="D22" s="64"/>
      <c r="E22" s="64"/>
      <c r="F22" s="64"/>
      <c r="G22" s="65"/>
      <c r="H22" s="65"/>
      <c r="I22" s="6"/>
    </row>
    <row r="23" spans="1:9" x14ac:dyDescent="0.2">
      <c r="A23" s="11"/>
      <c r="B23" s="11"/>
      <c r="C23" s="11"/>
      <c r="D23" s="11"/>
      <c r="E23" s="11"/>
      <c r="F23" s="11"/>
      <c r="G23" s="2"/>
      <c r="H23" s="2"/>
      <c r="I23" s="2"/>
    </row>
    <row r="24" spans="1:9" x14ac:dyDescent="0.2">
      <c r="A24" s="11"/>
      <c r="B24" s="11"/>
      <c r="C24" s="11"/>
      <c r="D24" s="11"/>
      <c r="E24" s="11"/>
      <c r="F24" s="11"/>
      <c r="G24" s="94"/>
      <c r="H24" s="94"/>
      <c r="I24" s="2"/>
    </row>
    <row r="25" spans="1:9" x14ac:dyDescent="0.2">
      <c r="A25" s="278" t="s">
        <v>388</v>
      </c>
      <c r="B25" s="135"/>
      <c r="C25" s="135"/>
      <c r="D25" s="135"/>
      <c r="E25" s="13" t="s">
        <v>397</v>
      </c>
      <c r="F25" s="6">
        <f>COUNTA(Tabela9[Project])</f>
        <v>16</v>
      </c>
      <c r="G25" s="12"/>
      <c r="H25" s="12"/>
      <c r="I25" s="12"/>
    </row>
    <row r="26" spans="1:9" x14ac:dyDescent="0.2">
      <c r="A26" s="277" t="s">
        <v>389</v>
      </c>
      <c r="B26" s="64"/>
      <c r="C26" s="64"/>
      <c r="D26" s="2"/>
      <c r="E26" s="13"/>
      <c r="F26" s="6"/>
      <c r="G26" s="65"/>
      <c r="H26" s="65"/>
      <c r="I26" s="2"/>
    </row>
    <row r="27" spans="1:9" x14ac:dyDescent="0.2">
      <c r="A27" s="279" t="s">
        <v>3957</v>
      </c>
      <c r="B27" s="22"/>
      <c r="C27" s="22"/>
      <c r="D27" s="22"/>
      <c r="E27" s="22"/>
      <c r="F27" s="22"/>
      <c r="G27" s="14"/>
      <c r="H27" s="2"/>
      <c r="I27" s="2"/>
    </row>
    <row r="28" spans="1:9" x14ac:dyDescent="0.2">
      <c r="A28" s="1019" t="s">
        <v>1292</v>
      </c>
      <c r="B28" s="1020" t="s">
        <v>2155</v>
      </c>
      <c r="C28" s="1019" t="s">
        <v>1293</v>
      </c>
      <c r="D28" s="992" t="s">
        <v>1295</v>
      </c>
      <c r="E28" s="992" t="s">
        <v>1318</v>
      </c>
      <c r="F28" s="56"/>
      <c r="G28" s="56"/>
      <c r="H28" s="56"/>
      <c r="I28" s="6"/>
    </row>
    <row r="29" spans="1:9" ht="33.75" x14ac:dyDescent="0.2">
      <c r="A29" s="797" t="s">
        <v>1380</v>
      </c>
      <c r="B29" s="868" t="s">
        <v>1686</v>
      </c>
      <c r="C29" s="797" t="s">
        <v>960</v>
      </c>
      <c r="D29" s="796" t="s">
        <v>1296</v>
      </c>
      <c r="E29" s="796" t="s">
        <v>1381</v>
      </c>
      <c r="F29" s="56"/>
      <c r="G29" s="56"/>
      <c r="H29" s="56"/>
      <c r="I29" s="6"/>
    </row>
    <row r="30" spans="1:9" ht="45" x14ac:dyDescent="0.2">
      <c r="A30" s="796" t="s">
        <v>3942</v>
      </c>
      <c r="B30" s="868" t="s">
        <v>1686</v>
      </c>
      <c r="C30" s="797" t="s">
        <v>3943</v>
      </c>
      <c r="D30" s="796" t="s">
        <v>1134</v>
      </c>
      <c r="E30" s="796" t="s">
        <v>3944</v>
      </c>
      <c r="F30" s="56"/>
      <c r="G30" s="56"/>
      <c r="H30" s="56"/>
      <c r="I30" s="6"/>
    </row>
    <row r="31" spans="1:9" ht="33.75" x14ac:dyDescent="0.2">
      <c r="A31" s="796" t="s">
        <v>1683</v>
      </c>
      <c r="B31" s="868" t="s">
        <v>1686</v>
      </c>
      <c r="C31" s="797" t="s">
        <v>1684</v>
      </c>
      <c r="D31" s="796" t="s">
        <v>1296</v>
      </c>
      <c r="E31" s="796" t="s">
        <v>1685</v>
      </c>
      <c r="F31" s="56"/>
      <c r="G31" s="56"/>
      <c r="H31" s="56"/>
      <c r="I31" s="6"/>
    </row>
    <row r="32" spans="1:9" ht="45" x14ac:dyDescent="0.2">
      <c r="A32" s="796" t="s">
        <v>1382</v>
      </c>
      <c r="B32" s="868" t="s">
        <v>1686</v>
      </c>
      <c r="C32" s="797" t="s">
        <v>1383</v>
      </c>
      <c r="D32" s="796" t="s">
        <v>1296</v>
      </c>
      <c r="E32" s="796" t="s">
        <v>1317</v>
      </c>
      <c r="F32" s="56"/>
      <c r="G32" s="56"/>
      <c r="H32" s="56"/>
      <c r="I32" s="6"/>
    </row>
    <row r="33" spans="1:9" ht="22.5" x14ac:dyDescent="0.2">
      <c r="A33" s="796" t="s">
        <v>3945</v>
      </c>
      <c r="B33" s="868" t="s">
        <v>1686</v>
      </c>
      <c r="C33" s="797" t="s">
        <v>1832</v>
      </c>
      <c r="D33" s="796" t="s">
        <v>1134</v>
      </c>
      <c r="E33" s="796" t="s">
        <v>2586</v>
      </c>
      <c r="F33" s="56"/>
      <c r="G33" s="56"/>
      <c r="H33" s="56"/>
      <c r="I33" s="6"/>
    </row>
    <row r="34" spans="1:9" ht="33.75" x14ac:dyDescent="0.2">
      <c r="A34" s="796" t="s">
        <v>1384</v>
      </c>
      <c r="B34" s="868" t="s">
        <v>1686</v>
      </c>
      <c r="C34" s="797" t="s">
        <v>1385</v>
      </c>
      <c r="D34" s="796" t="s">
        <v>1296</v>
      </c>
      <c r="E34" s="796" t="s">
        <v>1337</v>
      </c>
      <c r="F34" s="56"/>
      <c r="G34" s="56"/>
      <c r="H34" s="56"/>
      <c r="I34" s="6"/>
    </row>
    <row r="35" spans="1:9" ht="45" x14ac:dyDescent="0.2">
      <c r="A35" s="796" t="s">
        <v>1386</v>
      </c>
      <c r="B35" s="868" t="s">
        <v>1686</v>
      </c>
      <c r="C35" s="797" t="s">
        <v>896</v>
      </c>
      <c r="D35" s="796" t="s">
        <v>1134</v>
      </c>
      <c r="E35" s="796" t="s">
        <v>1387</v>
      </c>
      <c r="F35" s="56"/>
      <c r="G35" s="56"/>
      <c r="H35" s="56"/>
      <c r="I35" s="6"/>
    </row>
    <row r="36" spans="1:9" ht="33.75" x14ac:dyDescent="0.2">
      <c r="A36" s="796" t="s">
        <v>1388</v>
      </c>
      <c r="B36" s="868" t="s">
        <v>1686</v>
      </c>
      <c r="C36" s="797" t="s">
        <v>1389</v>
      </c>
      <c r="D36" s="796" t="s">
        <v>1296</v>
      </c>
      <c r="E36" s="796" t="s">
        <v>1317</v>
      </c>
      <c r="F36" s="56"/>
      <c r="G36" s="56"/>
      <c r="H36" s="56"/>
      <c r="I36" s="6"/>
    </row>
    <row r="37" spans="1:9" ht="33.75" x14ac:dyDescent="0.2">
      <c r="A37" s="796" t="s">
        <v>1390</v>
      </c>
      <c r="B37" s="868" t="s">
        <v>1686</v>
      </c>
      <c r="C37" s="797" t="s">
        <v>1391</v>
      </c>
      <c r="D37" s="796" t="s">
        <v>1296</v>
      </c>
      <c r="E37" s="796" t="s">
        <v>1317</v>
      </c>
      <c r="F37" s="56"/>
      <c r="G37" s="56"/>
      <c r="H37" s="56"/>
      <c r="I37" s="6"/>
    </row>
    <row r="38" spans="1:9" ht="45" x14ac:dyDescent="0.2">
      <c r="A38" s="796" t="s">
        <v>1392</v>
      </c>
      <c r="B38" s="868" t="s">
        <v>1686</v>
      </c>
      <c r="C38" s="797" t="s">
        <v>1393</v>
      </c>
      <c r="D38" s="796" t="s">
        <v>1296</v>
      </c>
      <c r="E38" s="796" t="s">
        <v>1337</v>
      </c>
      <c r="F38" s="56"/>
      <c r="G38" s="56"/>
      <c r="H38" s="56"/>
      <c r="I38" s="6"/>
    </row>
    <row r="39" spans="1:9" ht="45" x14ac:dyDescent="0.2">
      <c r="A39" s="796" t="s">
        <v>3946</v>
      </c>
      <c r="B39" s="868" t="s">
        <v>1686</v>
      </c>
      <c r="C39" s="797" t="s">
        <v>3947</v>
      </c>
      <c r="D39" s="796" t="s">
        <v>1134</v>
      </c>
      <c r="E39" s="796" t="s">
        <v>3948</v>
      </c>
      <c r="F39" s="56"/>
      <c r="G39" s="56"/>
      <c r="H39" s="56"/>
      <c r="I39" s="6"/>
    </row>
    <row r="40" spans="1:9" ht="45" x14ac:dyDescent="0.2">
      <c r="A40" s="796" t="s">
        <v>1834</v>
      </c>
      <c r="B40" s="868" t="s">
        <v>1686</v>
      </c>
      <c r="C40" s="797" t="s">
        <v>1835</v>
      </c>
      <c r="D40" s="796" t="s">
        <v>1296</v>
      </c>
      <c r="E40" s="796" t="s">
        <v>1836</v>
      </c>
      <c r="F40" s="56"/>
      <c r="G40" s="56"/>
      <c r="H40" s="56"/>
      <c r="I40" s="6"/>
    </row>
    <row r="41" spans="1:9" ht="33.75" x14ac:dyDescent="0.2">
      <c r="A41" s="796" t="s">
        <v>1394</v>
      </c>
      <c r="B41" s="868" t="s">
        <v>1686</v>
      </c>
      <c r="C41" s="797" t="s">
        <v>1090</v>
      </c>
      <c r="D41" s="796" t="s">
        <v>1296</v>
      </c>
      <c r="E41" s="796" t="s">
        <v>1303</v>
      </c>
      <c r="F41" s="56"/>
      <c r="G41" s="56"/>
      <c r="H41" s="56"/>
      <c r="I41" s="6"/>
    </row>
    <row r="42" spans="1:9" ht="33.75" x14ac:dyDescent="0.2">
      <c r="A42" s="796" t="s">
        <v>3949</v>
      </c>
      <c r="B42" s="868" t="s">
        <v>1686</v>
      </c>
      <c r="C42" s="797" t="s">
        <v>3950</v>
      </c>
      <c r="D42" s="796" t="s">
        <v>1296</v>
      </c>
      <c r="E42" s="796" t="s">
        <v>3951</v>
      </c>
      <c r="F42" s="56"/>
      <c r="G42" s="56"/>
      <c r="H42" s="56"/>
      <c r="I42" s="6"/>
    </row>
    <row r="43" spans="1:9" ht="45" x14ac:dyDescent="0.2">
      <c r="A43" s="796" t="s">
        <v>3952</v>
      </c>
      <c r="B43" s="868" t="s">
        <v>1686</v>
      </c>
      <c r="C43" s="797" t="s">
        <v>3953</v>
      </c>
      <c r="D43" s="796" t="s">
        <v>1312</v>
      </c>
      <c r="E43" s="796" t="s">
        <v>3954</v>
      </c>
      <c r="F43" s="56"/>
      <c r="G43" s="56"/>
      <c r="H43" s="56"/>
      <c r="I43" s="6"/>
    </row>
    <row r="44" spans="1:9" ht="33.75" x14ac:dyDescent="0.2">
      <c r="A44" s="796" t="s">
        <v>3955</v>
      </c>
      <c r="B44" s="868" t="s">
        <v>1686</v>
      </c>
      <c r="C44" s="797" t="s">
        <v>3956</v>
      </c>
      <c r="D44" s="796" t="s">
        <v>1134</v>
      </c>
      <c r="E44" s="796" t="s">
        <v>2706</v>
      </c>
      <c r="F44" s="56"/>
      <c r="G44" s="56"/>
      <c r="H44" s="56"/>
      <c r="I44" s="6"/>
    </row>
    <row r="45" spans="1:9" x14ac:dyDescent="0.2">
      <c r="A45" s="624"/>
      <c r="B45" s="929"/>
      <c r="C45" s="624"/>
      <c r="D45" s="624"/>
      <c r="E45" s="930"/>
      <c r="F45" s="56"/>
      <c r="G45" s="56"/>
      <c r="H45" s="56"/>
      <c r="I45" s="6"/>
    </row>
    <row r="46" spans="1:9" x14ac:dyDescent="0.2">
      <c r="A46" s="21"/>
      <c r="B46" s="21"/>
      <c r="C46" s="20"/>
      <c r="D46" s="21"/>
      <c r="E46" s="21"/>
      <c r="F46" s="56"/>
      <c r="G46" s="56"/>
      <c r="H46" s="56"/>
      <c r="I46" s="6"/>
    </row>
    <row r="47" spans="1:9" ht="13.5" thickBot="1" x14ac:dyDescent="0.25">
      <c r="A47" s="91" t="s">
        <v>95</v>
      </c>
      <c r="B47" s="1"/>
      <c r="C47" s="1"/>
      <c r="D47" s="11"/>
      <c r="E47" s="13" t="s">
        <v>397</v>
      </c>
      <c r="F47" s="6">
        <f>+COUNT(B49:B51)</f>
        <v>0</v>
      </c>
      <c r="G47" s="14"/>
      <c r="H47" s="2"/>
      <c r="I47" s="6"/>
    </row>
    <row r="48" spans="1:9" ht="13.5" thickBot="1" x14ac:dyDescent="0.25">
      <c r="A48" s="3" t="s">
        <v>398</v>
      </c>
      <c r="B48" s="15" t="s">
        <v>96</v>
      </c>
      <c r="C48" s="15" t="s">
        <v>83</v>
      </c>
      <c r="D48" s="42" t="s">
        <v>97</v>
      </c>
      <c r="E48" s="43" t="s">
        <v>98</v>
      </c>
      <c r="F48" s="43" t="s">
        <v>99</v>
      </c>
      <c r="G48" s="43" t="s">
        <v>100</v>
      </c>
      <c r="H48" s="44" t="s">
        <v>302</v>
      </c>
      <c r="I48" s="2"/>
    </row>
    <row r="49" spans="1:9" x14ac:dyDescent="0.2">
      <c r="A49" s="16"/>
      <c r="B49" s="16"/>
      <c r="C49" s="16"/>
      <c r="D49" s="45"/>
      <c r="E49" s="45"/>
      <c r="F49" s="45"/>
      <c r="G49" s="45"/>
      <c r="H49" s="45"/>
      <c r="I49" s="2"/>
    </row>
    <row r="50" spans="1:9" x14ac:dyDescent="0.2">
      <c r="A50" s="18"/>
      <c r="B50" s="18"/>
      <c r="C50" s="18"/>
      <c r="D50" s="45"/>
      <c r="E50" s="45"/>
      <c r="F50" s="45"/>
      <c r="G50" s="45"/>
      <c r="H50" s="45"/>
      <c r="I50" s="2"/>
    </row>
    <row r="51" spans="1:9" ht="13.5" thickBot="1" x14ac:dyDescent="0.25">
      <c r="A51" s="25"/>
      <c r="B51" s="25"/>
      <c r="C51" s="25"/>
      <c r="D51" s="45"/>
      <c r="E51" s="45"/>
      <c r="F51" s="45"/>
      <c r="G51" s="45"/>
      <c r="H51" s="45"/>
      <c r="I51" s="23"/>
    </row>
    <row r="52" spans="1:9" ht="13.5" thickBot="1" x14ac:dyDescent="0.25">
      <c r="A52" s="26" t="s">
        <v>101</v>
      </c>
      <c r="B52" s="27">
        <f>SUM(B50:B51)</f>
        <v>0</v>
      </c>
      <c r="C52" s="55">
        <f>SUM(D55:H55)</f>
        <v>0</v>
      </c>
      <c r="D52" s="46">
        <f>SUM(D50:D51)</f>
        <v>0</v>
      </c>
      <c r="E52" s="46">
        <f>SUM(E50:E51)</f>
        <v>0</v>
      </c>
      <c r="F52" s="46">
        <f>SUM(F50:F51)</f>
        <v>0</v>
      </c>
      <c r="G52" s="46">
        <f>SUM(G50:G51)</f>
        <v>0</v>
      </c>
      <c r="H52" s="47">
        <f>SUM(H50:H51)</f>
        <v>0</v>
      </c>
      <c r="I52" s="24"/>
    </row>
    <row r="53" spans="1:9" x14ac:dyDescent="0.2">
      <c r="A53" s="23"/>
      <c r="B53" s="24"/>
      <c r="C53" s="23"/>
      <c r="D53" s="48"/>
      <c r="E53" s="48"/>
      <c r="I53" s="24"/>
    </row>
    <row r="54" spans="1:9" x14ac:dyDescent="0.2">
      <c r="A54" s="21"/>
      <c r="B54" s="21"/>
      <c r="C54" s="22"/>
      <c r="D54" s="49"/>
      <c r="E54" s="49"/>
      <c r="I54" s="24"/>
    </row>
    <row r="55" spans="1:9" ht="13.5" thickBot="1" x14ac:dyDescent="0.25">
      <c r="A55" s="280" t="s">
        <v>73</v>
      </c>
      <c r="B55" s="251"/>
      <c r="C55" s="251"/>
      <c r="D55" s="51"/>
      <c r="E55" s="52" t="s">
        <v>397</v>
      </c>
      <c r="F55" s="6">
        <f>+COUNT(B57:B59)</f>
        <v>0</v>
      </c>
      <c r="G55" s="53"/>
      <c r="H55" s="50"/>
      <c r="I55" s="24"/>
    </row>
    <row r="56" spans="1:9" ht="13.5" thickBot="1" x14ac:dyDescent="0.25">
      <c r="A56" s="3" t="s">
        <v>398</v>
      </c>
      <c r="B56" s="15" t="s">
        <v>96</v>
      </c>
      <c r="C56" s="15" t="s">
        <v>83</v>
      </c>
      <c r="D56" s="42" t="s">
        <v>97</v>
      </c>
      <c r="E56" s="43" t="s">
        <v>98</v>
      </c>
      <c r="F56" s="43" t="s">
        <v>99</v>
      </c>
      <c r="G56" s="43" t="s">
        <v>100</v>
      </c>
      <c r="H56" s="44" t="s">
        <v>302</v>
      </c>
      <c r="I56" s="24"/>
    </row>
    <row r="57" spans="1:9" x14ac:dyDescent="0.2">
      <c r="A57" s="16"/>
      <c r="B57" s="16"/>
      <c r="C57" s="16"/>
      <c r="D57" s="45"/>
      <c r="E57" s="45"/>
      <c r="F57" s="45"/>
      <c r="G57" s="45"/>
      <c r="H57" s="45"/>
      <c r="I57" s="2"/>
    </row>
    <row r="58" spans="1:9" x14ac:dyDescent="0.2">
      <c r="A58" s="18"/>
      <c r="B58" s="18"/>
      <c r="C58" s="18"/>
      <c r="D58" s="45"/>
      <c r="E58" s="45"/>
      <c r="F58" s="45"/>
      <c r="G58" s="45"/>
      <c r="H58" s="45"/>
      <c r="I58" s="2"/>
    </row>
    <row r="59" spans="1:9" ht="13.5" thickBot="1" x14ac:dyDescent="0.25">
      <c r="A59" s="25"/>
      <c r="B59" s="25"/>
      <c r="C59" s="25"/>
      <c r="D59" s="45"/>
      <c r="E59" s="45"/>
      <c r="F59" s="45"/>
      <c r="G59" s="45"/>
      <c r="H59" s="45"/>
      <c r="I59" s="23"/>
    </row>
    <row r="60" spans="1:9" ht="13.5" thickBot="1" x14ac:dyDescent="0.25">
      <c r="A60" s="26" t="s">
        <v>101</v>
      </c>
      <c r="B60" s="27">
        <f>SUM(B57:B59)</f>
        <v>0</v>
      </c>
      <c r="C60" s="55">
        <f>SUM(D63:H63)</f>
        <v>0</v>
      </c>
      <c r="D60" s="46">
        <f>SUM(D57:D59)</f>
        <v>0</v>
      </c>
      <c r="E60" s="46">
        <f>SUM(E57:E59)</f>
        <v>0</v>
      </c>
      <c r="F60" s="46">
        <f>SUM(F57:F59)</f>
        <v>0</v>
      </c>
      <c r="G60" s="46">
        <f>SUM(G57:G59)</f>
        <v>0</v>
      </c>
      <c r="H60" s="47">
        <f>SUM(H57:H59)</f>
        <v>0</v>
      </c>
      <c r="I60" s="24"/>
    </row>
    <row r="61" spans="1:9" x14ac:dyDescent="0.2">
      <c r="A61" s="23"/>
      <c r="B61" s="24"/>
      <c r="C61" s="23"/>
      <c r="D61" s="48"/>
      <c r="E61" s="48"/>
      <c r="I61" s="24"/>
    </row>
    <row r="62" spans="1:9" x14ac:dyDescent="0.2">
      <c r="A62" s="21"/>
      <c r="B62" s="21"/>
      <c r="C62" s="22"/>
      <c r="D62" s="49"/>
      <c r="E62" s="49"/>
      <c r="I62" s="24"/>
    </row>
    <row r="63" spans="1:9" ht="13.5" thickBot="1" x14ac:dyDescent="0.25">
      <c r="A63" s="91" t="s">
        <v>242</v>
      </c>
      <c r="B63" s="1"/>
      <c r="C63" s="1"/>
      <c r="D63" s="54"/>
      <c r="E63" s="52" t="s">
        <v>397</v>
      </c>
      <c r="F63" s="6">
        <f>+COUNT(B65:B67)</f>
        <v>0</v>
      </c>
      <c r="G63" s="245"/>
      <c r="H63" s="245"/>
      <c r="I63" s="24"/>
    </row>
    <row r="64" spans="1:9" ht="13.5" thickBot="1" x14ac:dyDescent="0.25">
      <c r="A64" s="3" t="s">
        <v>398</v>
      </c>
      <c r="B64" s="15" t="s">
        <v>96</v>
      </c>
      <c r="C64" s="15" t="s">
        <v>83</v>
      </c>
      <c r="D64" s="42" t="s">
        <v>97</v>
      </c>
      <c r="E64" s="43" t="s">
        <v>98</v>
      </c>
      <c r="F64" s="43" t="s">
        <v>99</v>
      </c>
      <c r="G64" s="43" t="s">
        <v>100</v>
      </c>
      <c r="H64" s="44" t="s">
        <v>302</v>
      </c>
      <c r="I64" s="24"/>
    </row>
    <row r="65" spans="1:9" x14ac:dyDescent="0.2">
      <c r="A65" s="16"/>
      <c r="B65" s="16"/>
      <c r="C65" s="16"/>
      <c r="D65" s="45"/>
      <c r="E65" s="45"/>
      <c r="F65" s="45"/>
      <c r="G65" s="45"/>
      <c r="H65" s="45"/>
      <c r="I65" s="2"/>
    </row>
    <row r="66" spans="1:9" x14ac:dyDescent="0.2">
      <c r="A66" s="18"/>
      <c r="B66" s="18"/>
      <c r="C66" s="18"/>
      <c r="D66" s="45"/>
      <c r="E66" s="45"/>
      <c r="F66" s="45"/>
      <c r="G66" s="45"/>
      <c r="H66" s="45"/>
      <c r="I66" s="2"/>
    </row>
    <row r="67" spans="1:9" ht="13.5" thickBot="1" x14ac:dyDescent="0.25">
      <c r="A67" s="25"/>
      <c r="B67" s="25"/>
      <c r="C67" s="25"/>
      <c r="D67" s="45"/>
      <c r="E67" s="45"/>
      <c r="F67" s="45"/>
      <c r="G67" s="45"/>
      <c r="H67" s="45"/>
      <c r="I67" s="23"/>
    </row>
    <row r="68" spans="1:9" ht="13.5" thickBot="1" x14ac:dyDescent="0.25">
      <c r="A68" s="26" t="s">
        <v>101</v>
      </c>
      <c r="B68" s="27">
        <f>SUM(B65:B67)</f>
        <v>0</v>
      </c>
      <c r="C68" s="55">
        <f>SUM(D71:H71)</f>
        <v>0</v>
      </c>
      <c r="D68" s="46"/>
      <c r="E68" s="46"/>
      <c r="F68" s="46"/>
      <c r="G68" s="46"/>
      <c r="H68" s="47"/>
      <c r="I68" s="24"/>
    </row>
    <row r="69" spans="1:9" x14ac:dyDescent="0.2">
      <c r="A69" s="21"/>
      <c r="B69" s="21"/>
      <c r="C69" s="20"/>
      <c r="D69" s="246"/>
      <c r="E69" s="246"/>
      <c r="I69" s="24"/>
    </row>
    <row r="70" spans="1:9" x14ac:dyDescent="0.2">
      <c r="A70" s="21"/>
      <c r="B70" s="21"/>
      <c r="C70" s="22"/>
      <c r="D70" s="49"/>
      <c r="E70" s="49"/>
      <c r="I70" s="24"/>
    </row>
    <row r="71" spans="1:9" ht="13.5" thickBot="1" x14ac:dyDescent="0.25">
      <c r="A71" s="91" t="s">
        <v>243</v>
      </c>
      <c r="B71" s="1"/>
      <c r="C71" s="1"/>
      <c r="D71" s="49"/>
      <c r="E71" s="52" t="s">
        <v>397</v>
      </c>
      <c r="F71" s="6">
        <f>+COUNT(B73:B75)</f>
        <v>0</v>
      </c>
      <c r="G71" s="245"/>
      <c r="H71" s="245"/>
      <c r="I71" s="24"/>
    </row>
    <row r="72" spans="1:9" ht="13.5" thickBot="1" x14ac:dyDescent="0.25">
      <c r="A72" s="3" t="s">
        <v>398</v>
      </c>
      <c r="B72" s="28" t="s">
        <v>96</v>
      </c>
      <c r="C72" s="15" t="s">
        <v>244</v>
      </c>
      <c r="D72" s="42" t="s">
        <v>97</v>
      </c>
      <c r="E72" s="43" t="s">
        <v>98</v>
      </c>
      <c r="F72" s="43" t="s">
        <v>99</v>
      </c>
      <c r="G72" s="43" t="s">
        <v>100</v>
      </c>
      <c r="H72" s="44" t="s">
        <v>302</v>
      </c>
      <c r="I72" s="2"/>
    </row>
    <row r="73" spans="1:9" x14ac:dyDescent="0.2">
      <c r="A73" s="29"/>
      <c r="B73" s="29"/>
      <c r="C73" s="30"/>
      <c r="D73" s="45"/>
      <c r="E73" s="45"/>
      <c r="F73" s="45"/>
      <c r="G73" s="45"/>
      <c r="H73" s="45"/>
      <c r="I73" s="2"/>
    </row>
    <row r="74" spans="1:9" x14ac:dyDescent="0.2">
      <c r="A74" s="29"/>
      <c r="B74" s="29"/>
      <c r="C74" s="30"/>
      <c r="D74" s="45"/>
      <c r="E74" s="45"/>
      <c r="F74" s="45"/>
      <c r="G74" s="45"/>
      <c r="H74" s="45"/>
      <c r="I74" s="2"/>
    </row>
    <row r="75" spans="1:9" ht="13.5" thickBot="1" x14ac:dyDescent="0.25">
      <c r="A75" s="25"/>
      <c r="B75" s="25"/>
      <c r="C75" s="25"/>
      <c r="D75" s="45"/>
      <c r="E75" s="45"/>
      <c r="F75" s="45"/>
      <c r="G75" s="45"/>
      <c r="H75" s="45"/>
      <c r="I75" s="24"/>
    </row>
    <row r="76" spans="1:9" ht="13.5" thickBot="1" x14ac:dyDescent="0.25">
      <c r="A76" s="26" t="s">
        <v>101</v>
      </c>
      <c r="B76" s="27">
        <f>SUM(B73:B75)</f>
        <v>0</v>
      </c>
      <c r="C76" s="55">
        <f>SUM(D79:H79)</f>
        <v>0</v>
      </c>
      <c r="D76" s="46"/>
      <c r="E76" s="46"/>
      <c r="F76" s="46"/>
      <c r="G76" s="46"/>
      <c r="H76" s="47"/>
      <c r="I76" s="24"/>
    </row>
    <row r="77" spans="1:9" x14ac:dyDescent="0.2">
      <c r="A77" s="21"/>
      <c r="B77" s="21"/>
      <c r="C77" s="22"/>
      <c r="D77" s="11"/>
      <c r="E77" s="11"/>
      <c r="I77" s="24"/>
    </row>
    <row r="78" spans="1:9" x14ac:dyDescent="0.2">
      <c r="A78" s="21"/>
      <c r="B78" s="21"/>
      <c r="C78" s="22"/>
      <c r="D78" s="11"/>
      <c r="E78" s="11"/>
      <c r="I78" s="24"/>
    </row>
    <row r="79" spans="1:9" x14ac:dyDescent="0.2">
      <c r="A79" s="278" t="s">
        <v>311</v>
      </c>
      <c r="B79" s="135"/>
      <c r="C79" s="135"/>
      <c r="D79" s="135"/>
      <c r="E79" s="135"/>
      <c r="I79" s="24"/>
    </row>
    <row r="80" spans="1:9" ht="13.5" thickBot="1" x14ac:dyDescent="0.25">
      <c r="A80" s="281" t="s">
        <v>312</v>
      </c>
      <c r="B80" s="11"/>
      <c r="C80" s="11"/>
      <c r="D80" s="11"/>
      <c r="E80" s="11"/>
      <c r="F80" s="11"/>
      <c r="G80" s="2"/>
      <c r="H80" s="2"/>
      <c r="I80" s="2"/>
    </row>
    <row r="81" spans="1:9" ht="13.5" thickBot="1" x14ac:dyDescent="0.25">
      <c r="A81" s="1462" t="s">
        <v>313</v>
      </c>
      <c r="B81" s="1463"/>
      <c r="C81" s="31" t="s">
        <v>84</v>
      </c>
      <c r="D81" s="1492" t="s">
        <v>314</v>
      </c>
      <c r="E81" s="1463"/>
      <c r="F81" s="32" t="s">
        <v>315</v>
      </c>
      <c r="G81" s="2"/>
      <c r="H81" s="2"/>
      <c r="I81" s="2"/>
    </row>
    <row r="82" spans="1:9" x14ac:dyDescent="0.2">
      <c r="A82" s="1450" t="s">
        <v>162</v>
      </c>
      <c r="B82" s="1451"/>
      <c r="C82" s="34"/>
      <c r="D82" s="1456"/>
      <c r="E82" s="1457"/>
      <c r="F82" s="35"/>
      <c r="G82" s="12"/>
      <c r="H82" s="12"/>
      <c r="I82" s="12"/>
    </row>
    <row r="83" spans="1:9" x14ac:dyDescent="0.2">
      <c r="A83" s="1487" t="s">
        <v>538</v>
      </c>
      <c r="B83" s="1488"/>
      <c r="C83" s="36"/>
      <c r="D83" s="1490"/>
      <c r="E83" s="1491"/>
      <c r="F83" s="37"/>
      <c r="G83" s="14"/>
      <c r="H83" s="2"/>
      <c r="I83" s="2"/>
    </row>
    <row r="84" spans="1:9" x14ac:dyDescent="0.2">
      <c r="A84" s="1487" t="s">
        <v>546</v>
      </c>
      <c r="B84" s="1488"/>
      <c r="C84" s="36"/>
      <c r="D84" s="1490" t="s">
        <v>1567</v>
      </c>
      <c r="E84" s="1491"/>
      <c r="F84" s="37">
        <v>100</v>
      </c>
      <c r="G84" s="33"/>
      <c r="H84" s="33"/>
      <c r="I84" s="33"/>
    </row>
    <row r="85" spans="1:9" x14ac:dyDescent="0.2">
      <c r="A85" s="38"/>
      <c r="B85" s="38"/>
      <c r="C85" s="39"/>
      <c r="D85" s="40"/>
      <c r="E85" s="40"/>
      <c r="G85" s="33"/>
      <c r="H85" s="33"/>
      <c r="I85" s="33"/>
    </row>
    <row r="86" spans="1:9" x14ac:dyDescent="0.2">
      <c r="A86" s="21"/>
      <c r="B86" s="21"/>
      <c r="C86" s="22"/>
      <c r="D86" s="11"/>
      <c r="E86" s="11"/>
      <c r="G86" s="33"/>
      <c r="H86" s="33"/>
      <c r="I86" s="33"/>
    </row>
    <row r="87" spans="1:9" x14ac:dyDescent="0.2">
      <c r="A87" s="278" t="s">
        <v>248</v>
      </c>
      <c r="B87" s="135"/>
      <c r="C87" s="135"/>
      <c r="D87" s="135"/>
      <c r="E87" s="135"/>
      <c r="G87" s="33"/>
      <c r="H87" s="33"/>
      <c r="I87" s="33"/>
    </row>
    <row r="88" spans="1:9" ht="26.25" customHeight="1" thickBot="1" x14ac:dyDescent="0.25">
      <c r="A88" s="1344" t="s">
        <v>249</v>
      </c>
      <c r="B88" s="1344"/>
      <c r="C88" s="1344"/>
      <c r="D88" s="1344"/>
      <c r="E88" s="1344"/>
      <c r="F88" s="1344"/>
      <c r="G88" s="33"/>
      <c r="H88" s="33"/>
      <c r="I88" s="33"/>
    </row>
    <row r="89" spans="1:9" ht="13.5" thickBot="1" x14ac:dyDescent="0.25">
      <c r="A89" s="1485" t="s">
        <v>313</v>
      </c>
      <c r="B89" s="1486"/>
      <c r="C89" s="31" t="s">
        <v>84</v>
      </c>
      <c r="D89" s="1489" t="s">
        <v>314</v>
      </c>
      <c r="E89" s="1486"/>
      <c r="F89" s="32" t="s">
        <v>315</v>
      </c>
      <c r="G89" s="2"/>
      <c r="H89" s="2"/>
      <c r="I89" s="2"/>
    </row>
    <row r="90" spans="1:9" x14ac:dyDescent="0.2">
      <c r="A90" s="1450"/>
      <c r="B90" s="1451"/>
      <c r="C90" s="34"/>
      <c r="D90" s="1456"/>
      <c r="E90" s="1457"/>
      <c r="F90" s="35"/>
      <c r="G90" s="12"/>
      <c r="H90" s="12"/>
      <c r="I90" s="12"/>
    </row>
    <row r="91" spans="1:9" x14ac:dyDescent="0.2">
      <c r="A91" s="1487"/>
      <c r="B91" s="1488"/>
      <c r="C91" s="36"/>
      <c r="D91" s="1490"/>
      <c r="E91" s="1491"/>
      <c r="F91" s="37"/>
      <c r="G91" s="14"/>
      <c r="H91" s="2"/>
      <c r="I91" s="2"/>
    </row>
    <row r="92" spans="1:9" x14ac:dyDescent="0.2">
      <c r="G92" s="33"/>
      <c r="H92" s="33"/>
      <c r="I92" s="33"/>
    </row>
    <row r="93" spans="1:9" x14ac:dyDescent="0.2">
      <c r="G93" s="33"/>
      <c r="H93" s="33"/>
      <c r="I93" s="33"/>
    </row>
    <row r="94" spans="1:9" x14ac:dyDescent="0.2">
      <c r="G94" s="33"/>
      <c r="H94" s="33"/>
      <c r="I94" s="33"/>
    </row>
  </sheetData>
  <customSheetViews>
    <customSheetView guid="{BF975151-0CB7-467A-A5F2-74C18B2B8DD8}" topLeftCell="A27">
      <selection activeCell="H37" sqref="H37"/>
      <pageMargins left="0.75" right="0.75" top="1" bottom="1" header="0.5" footer="0.5"/>
      <pageSetup paperSize="9" orientation="portrait" r:id="rId1"/>
      <headerFooter alignWithMargins="0"/>
    </customSheetView>
    <customSheetView guid="{D93B4B45-EA15-40A8-8C92-C035A75F5450}" topLeftCell="A70">
      <selection activeCell="H39" sqref="H39"/>
      <pageMargins left="0.75" right="0.75" top="1" bottom="1" header="0.5" footer="0.5"/>
      <pageSetup paperSize="9" orientation="portrait" r:id="rId2"/>
      <headerFooter alignWithMargins="0"/>
    </customSheetView>
    <customSheetView guid="{7C07F91A-F6D6-426F-9E5D-F8A592BBB9E4}" topLeftCell="A63">
      <selection activeCell="D30" sqref="D30:D47"/>
      <pageMargins left="0.75" right="0.75" top="1" bottom="1" header="0.5" footer="0.5"/>
      <pageSetup paperSize="9" orientation="portrait" r:id="rId3"/>
      <headerFooter alignWithMargins="0"/>
    </customSheetView>
    <customSheetView guid="{5CB9D19D-BF8C-48B4-BC29-D65FE978B625}" showRuler="0">
      <selection activeCell="K30" sqref="K30"/>
      <pageMargins left="0.75" right="0.75" top="1" bottom="1" header="0.5" footer="0.5"/>
      <headerFooter alignWithMargins="0"/>
    </customSheetView>
    <customSheetView guid="{33E08948-8AE4-4C90-9480-DF2C3EC0335B}" showRuler="0" topLeftCell="A63">
      <selection activeCell="D30" sqref="D30:D47"/>
      <pageMargins left="0.75" right="0.75" top="1" bottom="1" header="0.5" footer="0.5"/>
      <pageSetup paperSize="9" orientation="portrait" r:id="rId4"/>
      <headerFooter alignWithMargins="0"/>
    </customSheetView>
    <customSheetView guid="{296833A6-5834-41B0-8AD2-D0B14E4A5D9E}" showRuler="0" topLeftCell="A61">
      <selection activeCell="H39" sqref="H39"/>
      <pageMargins left="0.75" right="0.75" top="1" bottom="1" header="0.5" footer="0.5"/>
      <pageSetup paperSize="9" orientation="portrait" r:id="rId5"/>
      <headerFooter alignWithMargins="0"/>
    </customSheetView>
    <customSheetView guid="{91AC7900-E82A-43FD-8573-B38F63A5A402}" topLeftCell="A70">
      <selection activeCell="H39" sqref="H39"/>
      <pageMargins left="0.75" right="0.75" top="1" bottom="1" header="0.5" footer="0.5"/>
      <pageSetup paperSize="9" orientation="portrait" r:id="rId6"/>
      <headerFooter alignWithMargins="0"/>
    </customSheetView>
    <customSheetView guid="{9C6A3A64-BE7F-4A67-8D38-05149BD96D9A}">
      <selection activeCell="H30" sqref="H30"/>
      <pageMargins left="0.75" right="0.75" top="1" bottom="1" header="0.5" footer="0.5"/>
      <pageSetup paperSize="9" orientation="portrait" r:id="rId7"/>
      <headerFooter alignWithMargins="0"/>
    </customSheetView>
    <customSheetView guid="{5DC0DB65-0B51-43B0-B8BB-8D3C0067049B}" topLeftCell="A27">
      <selection activeCell="H37" sqref="H37"/>
      <pageMargins left="0.75" right="0.75" top="1" bottom="1" header="0.5" footer="0.5"/>
      <pageSetup paperSize="9" orientation="portrait" r:id="rId8"/>
      <headerFooter alignWithMargins="0"/>
    </customSheetView>
    <customSheetView guid="{A8F0939F-9581-40D1-B5DE-7692F53D4C7E}" topLeftCell="A27">
      <selection activeCell="H37" sqref="H37"/>
      <pageMargins left="0.75" right="0.75" top="1" bottom="1" header="0.5" footer="0.5"/>
      <pageSetup paperSize="9" orientation="portrait" r:id="rId9"/>
      <headerFooter alignWithMargins="0"/>
    </customSheetView>
    <customSheetView guid="{8DF90023-6051-46F1-A20F-9BAF97B5126C}" topLeftCell="A27">
      <selection activeCell="H37" sqref="H37"/>
      <pageMargins left="0.75" right="0.75" top="1" bottom="1" header="0.5" footer="0.5"/>
      <pageSetup paperSize="9" orientation="portrait" r:id="rId10"/>
      <headerFooter alignWithMargins="0"/>
    </customSheetView>
    <customSheetView guid="{6B746EE9-112D-494A-A34D-DD33DA24FCB1}" topLeftCell="A27">
      <selection activeCell="H37" sqref="H37"/>
      <pageMargins left="0.75" right="0.75" top="1" bottom="1" header="0.5" footer="0.5"/>
      <pageSetup paperSize="9" orientation="portrait" r:id="rId11"/>
      <headerFooter alignWithMargins="0"/>
    </customSheetView>
    <customSheetView guid="{CFDDDCD9-14BA-46D0-BACB-8D2F29A56239}" topLeftCell="A43">
      <selection activeCell="D20" sqref="D20"/>
      <pageMargins left="0.75" right="0.75" top="1" bottom="1" header="0.5" footer="0.5"/>
      <pageSetup paperSize="9" orientation="portrait" r:id="rId12"/>
      <headerFooter alignWithMargins="0"/>
    </customSheetView>
  </customSheetViews>
  <mergeCells count="16">
    <mergeCell ref="A88:F88"/>
    <mergeCell ref="C1:F1"/>
    <mergeCell ref="A89:B89"/>
    <mergeCell ref="A90:B90"/>
    <mergeCell ref="A91:B91"/>
    <mergeCell ref="D89:E89"/>
    <mergeCell ref="D90:E90"/>
    <mergeCell ref="D91:E91"/>
    <mergeCell ref="A81:B81"/>
    <mergeCell ref="A82:B82"/>
    <mergeCell ref="A83:B83"/>
    <mergeCell ref="A84:B84"/>
    <mergeCell ref="D82:E82"/>
    <mergeCell ref="D83:E83"/>
    <mergeCell ref="D84:E84"/>
    <mergeCell ref="D81:E81"/>
  </mergeCells>
  <phoneticPr fontId="42" type="noConversion"/>
  <pageMargins left="0.75" right="0.75" top="1" bottom="1" header="0.5" footer="0.5"/>
  <pageSetup paperSize="9" orientation="portrait" r:id="rId13"/>
  <headerFooter alignWithMargins="0"/>
  <drawing r:id="rId14"/>
  <tableParts count="1">
    <tablePart r:id="rId1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
  <sheetViews>
    <sheetView workbookViewId="0"/>
  </sheetViews>
  <sheetFormatPr defaultRowHeight="12.75" x14ac:dyDescent="0.2"/>
  <sheetData/>
  <customSheetViews>
    <customSheetView guid="{BF975151-0CB7-467A-A5F2-74C18B2B8DD8}" state="hidden">
      <pageMargins left="0.7" right="0.7" top="0.75" bottom="0.75" header="0.3" footer="0.3"/>
    </customSheetView>
    <customSheetView guid="{5DC0DB65-0B51-43B0-B8BB-8D3C0067049B}" state="hidden">
      <pageMargins left="0.7" right="0.7" top="0.75" bottom="0.75" header="0.3" footer="0.3"/>
    </customSheetView>
    <customSheetView guid="{A8F0939F-9581-40D1-B5DE-7692F53D4C7E}" state="hidden">
      <pageMargins left="0.7" right="0.7" top="0.75" bottom="0.75" header="0.3" footer="0.3"/>
    </customSheetView>
    <customSheetView guid="{8DF90023-6051-46F1-A20F-9BAF97B5126C}" state="hidden">
      <pageMargins left="0.7" right="0.7" top="0.75" bottom="0.75" header="0.3" footer="0.3"/>
    </customSheetView>
    <customSheetView guid="{6B746EE9-112D-494A-A34D-DD33DA24FCB1}" state="hidden">
      <pageMargins left="0.7" right="0.7" top="0.75" bottom="0.75" header="0.3" footer="0.3"/>
    </customSheetView>
    <customSheetView guid="{CFDDDCD9-14BA-46D0-BACB-8D2F29A56239}" state="hidden">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J162"/>
  <sheetViews>
    <sheetView showGridLines="0" workbookViewId="0">
      <pane ySplit="1" topLeftCell="A38" activePane="bottomLeft" state="frozenSplit"/>
      <selection pane="bottomLeft" activeCell="D26" sqref="D26"/>
    </sheetView>
  </sheetViews>
  <sheetFormatPr defaultColWidth="9.140625" defaultRowHeight="12.75" x14ac:dyDescent="0.2"/>
  <cols>
    <col min="1" max="1" width="28.42578125" style="8" customWidth="1"/>
    <col min="2" max="2" width="11.5703125" style="8" customWidth="1"/>
    <col min="3" max="3" width="39.140625" style="8" customWidth="1"/>
    <col min="4" max="8" width="11.5703125" style="8" customWidth="1"/>
    <col min="9" max="9" width="3.5703125" style="8" customWidth="1"/>
    <col min="10" max="16384" width="9.140625" style="8"/>
  </cols>
  <sheetData>
    <row r="1" spans="1:8" ht="33.75" customHeight="1" x14ac:dyDescent="0.2">
      <c r="A1" s="369"/>
      <c r="B1" s="377"/>
      <c r="C1" s="1501" t="s">
        <v>602</v>
      </c>
      <c r="D1" s="1501"/>
      <c r="E1" s="1501"/>
      <c r="F1" s="1501"/>
      <c r="G1" s="369"/>
      <c r="H1" s="369"/>
    </row>
    <row r="2" spans="1:8" ht="0.95" customHeight="1" thickBot="1" x14ac:dyDescent="0.25">
      <c r="A2" s="369"/>
      <c r="B2" s="369"/>
      <c r="C2" s="369"/>
      <c r="D2" s="369"/>
      <c r="E2" s="369"/>
      <c r="F2" s="369"/>
      <c r="G2" s="369"/>
      <c r="H2" s="369"/>
    </row>
    <row r="3" spans="1:8" ht="16.350000000000001" customHeight="1" thickBot="1" x14ac:dyDescent="0.25">
      <c r="A3" s="1498" t="s">
        <v>78</v>
      </c>
      <c r="B3" s="1498"/>
      <c r="C3" s="1502" t="s">
        <v>185</v>
      </c>
      <c r="D3" s="1503"/>
      <c r="E3" s="1503"/>
      <c r="F3" s="1504"/>
      <c r="G3" s="369"/>
      <c r="H3" s="369"/>
    </row>
    <row r="4" spans="1:8" ht="16.350000000000001" customHeight="1" x14ac:dyDescent="0.2">
      <c r="A4" s="1498" t="s">
        <v>79</v>
      </c>
      <c r="B4" s="1498"/>
      <c r="C4" s="1493" t="s">
        <v>604</v>
      </c>
      <c r="D4" s="1493"/>
      <c r="E4" s="1493"/>
      <c r="F4" s="1493"/>
      <c r="G4" s="369"/>
      <c r="H4" s="369"/>
    </row>
    <row r="5" spans="1:8" ht="16.350000000000001" customHeight="1" x14ac:dyDescent="0.2">
      <c r="A5" s="1498" t="s">
        <v>80</v>
      </c>
      <c r="B5" s="1498"/>
      <c r="C5" s="1493" t="s">
        <v>1628</v>
      </c>
      <c r="D5" s="1493"/>
      <c r="E5" s="1493"/>
      <c r="F5" s="1493"/>
      <c r="G5" s="369"/>
      <c r="H5" s="369"/>
    </row>
    <row r="6" spans="1:8" x14ac:dyDescent="0.2">
      <c r="A6" s="1498" t="s">
        <v>81</v>
      </c>
      <c r="B6" s="1498"/>
      <c r="C6" s="380">
        <v>6</v>
      </c>
      <c r="D6" s="1493"/>
      <c r="E6" s="1493"/>
      <c r="F6" s="379"/>
      <c r="G6" s="369"/>
      <c r="H6" s="369"/>
    </row>
    <row r="7" spans="1:8" x14ac:dyDescent="0.2">
      <c r="A7" s="1498"/>
      <c r="B7" s="1498"/>
      <c r="C7" s="371"/>
      <c r="D7" s="1493"/>
      <c r="E7" s="1493"/>
      <c r="F7" s="379"/>
      <c r="G7" s="369"/>
      <c r="H7" s="369"/>
    </row>
    <row r="8" spans="1:8" ht="18" customHeight="1" x14ac:dyDescent="0.2">
      <c r="A8" s="1498" t="s">
        <v>82</v>
      </c>
      <c r="B8" s="1498"/>
      <c r="C8" s="1498"/>
      <c r="D8" s="1498"/>
      <c r="E8" s="1498"/>
      <c r="F8" s="1498"/>
      <c r="G8" s="369"/>
      <c r="H8" s="369"/>
    </row>
    <row r="9" spans="1:8" s="6" customFormat="1" ht="39" customHeight="1" x14ac:dyDescent="0.2">
      <c r="A9" s="378" t="s">
        <v>299</v>
      </c>
      <c r="B9" s="378"/>
      <c r="C9" s="1477" t="s">
        <v>186</v>
      </c>
      <c r="D9" s="1505"/>
      <c r="E9" s="1505"/>
      <c r="F9" s="1505"/>
    </row>
    <row r="10" spans="1:8" ht="26.25" customHeight="1" thickBot="1" x14ac:dyDescent="0.25">
      <c r="A10" s="1480" t="s">
        <v>300</v>
      </c>
      <c r="B10" s="1480"/>
      <c r="C10" s="1480"/>
      <c r="D10" s="1480"/>
      <c r="E10" s="1480"/>
      <c r="F10" s="1480"/>
      <c r="G10" s="1481"/>
      <c r="H10" s="1481"/>
    </row>
    <row r="11" spans="1:8" s="6" customFormat="1" ht="22.5" x14ac:dyDescent="0.2">
      <c r="A11" s="372" t="s">
        <v>301</v>
      </c>
      <c r="B11" s="373" t="s">
        <v>302</v>
      </c>
      <c r="C11" s="750" t="s">
        <v>254</v>
      </c>
      <c r="D11" s="750" t="s">
        <v>303</v>
      </c>
      <c r="E11" s="375" t="s">
        <v>255</v>
      </c>
      <c r="F11" s="376"/>
    </row>
    <row r="12" spans="1:8" ht="22.5" x14ac:dyDescent="0.2">
      <c r="A12" s="72" t="s">
        <v>209</v>
      </c>
      <c r="B12" s="72" t="s">
        <v>50</v>
      </c>
      <c r="C12" s="72" t="s">
        <v>0</v>
      </c>
      <c r="D12" s="72" t="s">
        <v>497</v>
      </c>
      <c r="E12" s="979">
        <v>39253</v>
      </c>
      <c r="F12" s="970"/>
    </row>
    <row r="13" spans="1:8" ht="22.5" x14ac:dyDescent="0.2">
      <c r="A13" s="1111" t="s">
        <v>2783</v>
      </c>
      <c r="B13" s="72" t="s">
        <v>50</v>
      </c>
      <c r="C13" s="1111" t="s">
        <v>2784</v>
      </c>
      <c r="D13" s="1111"/>
      <c r="E13" s="1110"/>
      <c r="F13" s="970"/>
    </row>
    <row r="14" spans="1:8" x14ac:dyDescent="0.2">
      <c r="A14" s="977" t="s">
        <v>2087</v>
      </c>
      <c r="B14" s="72" t="s">
        <v>50</v>
      </c>
      <c r="C14" s="977" t="s">
        <v>2088</v>
      </c>
      <c r="D14" s="977"/>
      <c r="E14" s="981"/>
      <c r="F14" s="970"/>
    </row>
    <row r="15" spans="1:8" x14ac:dyDescent="0.2">
      <c r="A15" s="977" t="s">
        <v>2089</v>
      </c>
      <c r="B15" s="72" t="s">
        <v>50</v>
      </c>
      <c r="C15" s="977" t="s">
        <v>2090</v>
      </c>
      <c r="D15" s="977"/>
      <c r="E15" s="981"/>
      <c r="F15" s="970"/>
    </row>
    <row r="16" spans="1:8" x14ac:dyDescent="0.2">
      <c r="A16" s="977" t="s">
        <v>2091</v>
      </c>
      <c r="B16" s="72" t="s">
        <v>50</v>
      </c>
      <c r="C16" s="977" t="s">
        <v>2092</v>
      </c>
      <c r="D16" s="977"/>
      <c r="E16" s="981"/>
      <c r="F16" s="970"/>
    </row>
    <row r="17" spans="1:8" x14ac:dyDescent="0.2">
      <c r="A17" s="1111" t="s">
        <v>2785</v>
      </c>
      <c r="B17" s="72" t="s">
        <v>50</v>
      </c>
      <c r="C17" s="1111" t="s">
        <v>2786</v>
      </c>
      <c r="D17" s="1111"/>
      <c r="E17" s="1110"/>
      <c r="F17" s="970"/>
    </row>
    <row r="18" spans="1:8" ht="22.5" x14ac:dyDescent="0.2">
      <c r="A18" s="72" t="s">
        <v>612</v>
      </c>
      <c r="B18" s="72" t="s">
        <v>50</v>
      </c>
      <c r="C18" s="72" t="s">
        <v>608</v>
      </c>
      <c r="D18" s="72" t="s">
        <v>497</v>
      </c>
      <c r="E18" s="979">
        <v>39253</v>
      </c>
      <c r="F18" s="970"/>
    </row>
    <row r="19" spans="1:8" ht="22.5" x14ac:dyDescent="0.2">
      <c r="A19" s="72" t="s">
        <v>605</v>
      </c>
      <c r="B19" s="72" t="s">
        <v>50</v>
      </c>
      <c r="C19" s="72" t="s">
        <v>222</v>
      </c>
      <c r="D19" s="72" t="s">
        <v>497</v>
      </c>
      <c r="E19" s="979">
        <v>39253</v>
      </c>
      <c r="F19" s="970"/>
    </row>
    <row r="20" spans="1:8" x14ac:dyDescent="0.2">
      <c r="A20" s="977" t="s">
        <v>2097</v>
      </c>
      <c r="B20" s="72" t="s">
        <v>50</v>
      </c>
      <c r="C20" s="977" t="s">
        <v>2110</v>
      </c>
      <c r="D20" s="977"/>
      <c r="E20" s="981"/>
      <c r="F20" s="970"/>
    </row>
    <row r="21" spans="1:8" ht="22.5" x14ac:dyDescent="0.2">
      <c r="A21" s="72" t="s">
        <v>613</v>
      </c>
      <c r="B21" s="72" t="s">
        <v>50</v>
      </c>
      <c r="C21" s="72" t="s">
        <v>220</v>
      </c>
      <c r="D21" s="72" t="s">
        <v>497</v>
      </c>
      <c r="E21" s="979">
        <v>39253</v>
      </c>
      <c r="F21" s="970"/>
    </row>
    <row r="22" spans="1:8" x14ac:dyDescent="0.2">
      <c r="A22" s="72" t="s">
        <v>224</v>
      </c>
      <c r="B22" s="72" t="s">
        <v>409</v>
      </c>
      <c r="C22" s="72" t="s">
        <v>0</v>
      </c>
      <c r="D22" s="72" t="s">
        <v>330</v>
      </c>
      <c r="E22" s="979">
        <v>38630</v>
      </c>
      <c r="F22" s="970"/>
    </row>
    <row r="23" spans="1:8" x14ac:dyDescent="0.2">
      <c r="A23" s="72" t="s">
        <v>221</v>
      </c>
      <c r="B23" s="72" t="s">
        <v>409</v>
      </c>
      <c r="C23" s="72" t="s">
        <v>606</v>
      </c>
      <c r="D23" s="72" t="s">
        <v>330</v>
      </c>
      <c r="E23" s="979" t="s">
        <v>614</v>
      </c>
      <c r="F23" s="970"/>
    </row>
    <row r="24" spans="1:8" x14ac:dyDescent="0.2">
      <c r="A24" s="72" t="s">
        <v>223</v>
      </c>
      <c r="B24" s="72" t="s">
        <v>409</v>
      </c>
      <c r="C24" s="72" t="s">
        <v>607</v>
      </c>
      <c r="D24" s="72" t="s">
        <v>330</v>
      </c>
      <c r="E24" s="979" t="s">
        <v>614</v>
      </c>
      <c r="F24" s="970"/>
    </row>
    <row r="25" spans="1:8" ht="22.5" x14ac:dyDescent="0.2">
      <c r="A25" s="72" t="s">
        <v>609</v>
      </c>
      <c r="B25" s="72" t="s">
        <v>409</v>
      </c>
      <c r="C25" s="72" t="s">
        <v>608</v>
      </c>
      <c r="D25" s="72" t="s">
        <v>330</v>
      </c>
      <c r="E25" s="979" t="s">
        <v>614</v>
      </c>
      <c r="F25" s="970"/>
    </row>
    <row r="26" spans="1:8" x14ac:dyDescent="0.2">
      <c r="A26" s="72" t="s">
        <v>610</v>
      </c>
      <c r="B26" s="72" t="s">
        <v>409</v>
      </c>
      <c r="C26" s="72" t="s">
        <v>222</v>
      </c>
      <c r="D26" s="72" t="s">
        <v>330</v>
      </c>
      <c r="E26" s="979" t="s">
        <v>614</v>
      </c>
      <c r="F26" s="970"/>
    </row>
    <row r="27" spans="1:8" ht="23.25" customHeight="1" x14ac:dyDescent="0.2">
      <c r="A27" s="72" t="s">
        <v>611</v>
      </c>
      <c r="B27" s="72" t="s">
        <v>409</v>
      </c>
      <c r="C27" s="72" t="s">
        <v>220</v>
      </c>
      <c r="D27" s="72" t="s">
        <v>330</v>
      </c>
      <c r="E27" s="979" t="s">
        <v>614</v>
      </c>
      <c r="F27" s="970"/>
    </row>
    <row r="28" spans="1:8" ht="21.75" customHeight="1" x14ac:dyDescent="0.2">
      <c r="A28" s="33"/>
      <c r="B28" s="33"/>
      <c r="C28" s="33"/>
      <c r="D28" s="33"/>
      <c r="E28" s="980"/>
      <c r="F28" s="970"/>
    </row>
    <row r="29" spans="1:8" ht="13.5" thickBot="1" x14ac:dyDescent="0.25">
      <c r="A29" s="1480" t="s">
        <v>310</v>
      </c>
      <c r="B29" s="1480"/>
      <c r="C29" s="1480"/>
      <c r="D29" s="1480"/>
      <c r="E29" s="1480"/>
      <c r="F29" s="1480"/>
      <c r="G29" s="1481"/>
      <c r="H29" s="1481"/>
    </row>
    <row r="30" spans="1:8" s="6" customFormat="1" ht="23.25" thickBot="1" x14ac:dyDescent="0.25">
      <c r="A30" s="971" t="s">
        <v>301</v>
      </c>
      <c r="B30" s="410" t="s">
        <v>302</v>
      </c>
      <c r="C30" s="430" t="s">
        <v>254</v>
      </c>
      <c r="D30" s="430" t="s">
        <v>303</v>
      </c>
      <c r="E30" s="411" t="s">
        <v>255</v>
      </c>
      <c r="F30" s="690"/>
    </row>
    <row r="31" spans="1:8" x14ac:dyDescent="0.2">
      <c r="A31" s="58"/>
      <c r="B31" s="58"/>
      <c r="C31" s="58"/>
      <c r="D31" s="58"/>
      <c r="E31" s="59"/>
      <c r="F31" s="24"/>
    </row>
    <row r="32" spans="1:8" x14ac:dyDescent="0.2">
      <c r="A32" s="60"/>
      <c r="B32" s="60"/>
      <c r="C32" s="60"/>
      <c r="D32" s="60"/>
      <c r="E32" s="61"/>
      <c r="F32" s="24"/>
    </row>
    <row r="33" spans="1:8" x14ac:dyDescent="0.2">
      <c r="A33" s="389"/>
      <c r="B33" s="389"/>
      <c r="C33" s="389"/>
      <c r="D33" s="389"/>
      <c r="E33" s="389"/>
      <c r="F33" s="103"/>
    </row>
    <row r="34" spans="1:8" s="6" customFormat="1" x14ac:dyDescent="0.2">
      <c r="A34" s="1482" t="s">
        <v>284</v>
      </c>
      <c r="B34" s="1482"/>
      <c r="C34" s="1482"/>
      <c r="D34" s="1482"/>
      <c r="E34" s="1482"/>
      <c r="F34" s="1482"/>
      <c r="G34" s="1481"/>
      <c r="H34" s="1481"/>
    </row>
    <row r="35" spans="1:8" x14ac:dyDescent="0.2">
      <c r="A35" s="1493"/>
      <c r="B35" s="1493"/>
      <c r="C35" s="379"/>
      <c r="D35" s="1493"/>
      <c r="E35" s="1493"/>
      <c r="F35" s="379"/>
    </row>
    <row r="36" spans="1:8" x14ac:dyDescent="0.2">
      <c r="A36" s="1493"/>
      <c r="B36" s="1493"/>
      <c r="C36" s="379"/>
      <c r="D36" s="1493"/>
      <c r="E36" s="1493"/>
      <c r="F36" s="379"/>
      <c r="G36" s="369"/>
      <c r="H36" s="369"/>
    </row>
    <row r="37" spans="1:8" ht="18" customHeight="1" x14ac:dyDescent="0.2">
      <c r="A37" s="1497" t="s">
        <v>388</v>
      </c>
      <c r="B37" s="1497"/>
      <c r="C37" s="1497"/>
      <c r="D37" s="1497"/>
      <c r="E37" s="1497"/>
      <c r="F37" s="1497"/>
    </row>
    <row r="38" spans="1:8" ht="31.5" customHeight="1" x14ac:dyDescent="0.2">
      <c r="A38" s="1482" t="s">
        <v>389</v>
      </c>
      <c r="B38" s="1482"/>
      <c r="C38" s="1482"/>
      <c r="D38" s="12"/>
      <c r="E38" s="391" t="s">
        <v>397</v>
      </c>
      <c r="F38" s="6">
        <v>73</v>
      </c>
      <c r="G38" s="1481"/>
      <c r="H38" s="1481"/>
    </row>
    <row r="39" spans="1:8" ht="31.5" customHeight="1" thickBot="1" x14ac:dyDescent="0.25">
      <c r="A39" s="1494" t="s">
        <v>2740</v>
      </c>
      <c r="B39" s="1494"/>
      <c r="C39" s="1494"/>
      <c r="D39" s="1494"/>
      <c r="E39" s="1494"/>
      <c r="F39" s="1494"/>
      <c r="G39" s="390"/>
    </row>
    <row r="40" spans="1:8" s="6" customFormat="1" ht="22.5" x14ac:dyDescent="0.2">
      <c r="A40" s="381" t="s">
        <v>398</v>
      </c>
      <c r="B40" s="382" t="s">
        <v>302</v>
      </c>
      <c r="C40" s="402" t="s">
        <v>83</v>
      </c>
      <c r="D40" s="382" t="s">
        <v>256</v>
      </c>
      <c r="E40" s="384" t="s">
        <v>94</v>
      </c>
      <c r="F40" s="23"/>
      <c r="G40" s="23"/>
      <c r="H40" s="23"/>
    </row>
    <row r="41" spans="1:8" ht="22.5" x14ac:dyDescent="0.2">
      <c r="A41" s="1117" t="s">
        <v>2743</v>
      </c>
      <c r="B41" s="1034" t="s">
        <v>50</v>
      </c>
      <c r="C41" s="1117" t="s">
        <v>2749</v>
      </c>
      <c r="D41" s="1117" t="s">
        <v>1296</v>
      </c>
      <c r="E41" s="1118" t="s">
        <v>209</v>
      </c>
      <c r="F41" s="24"/>
      <c r="G41" s="24"/>
      <c r="H41" s="24"/>
    </row>
    <row r="42" spans="1:8" ht="67.5" x14ac:dyDescent="0.2">
      <c r="A42" s="1117" t="s">
        <v>2744</v>
      </c>
      <c r="B42" s="1034" t="s">
        <v>50</v>
      </c>
      <c r="C42" s="1117" t="s">
        <v>2750</v>
      </c>
      <c r="D42" s="1117" t="s">
        <v>1134</v>
      </c>
      <c r="E42" s="1118" t="s">
        <v>209</v>
      </c>
      <c r="F42" s="718"/>
      <c r="G42" s="24"/>
      <c r="H42" s="24"/>
    </row>
    <row r="43" spans="1:8" ht="45" x14ac:dyDescent="0.2">
      <c r="A43" s="1117" t="s">
        <v>2085</v>
      </c>
      <c r="B43" s="1034" t="s">
        <v>50</v>
      </c>
      <c r="C43" s="1117" t="s">
        <v>2751</v>
      </c>
      <c r="D43" s="1117" t="s">
        <v>1296</v>
      </c>
      <c r="E43" s="1118" t="s">
        <v>209</v>
      </c>
      <c r="F43" s="718"/>
      <c r="G43" s="24"/>
      <c r="H43" s="24"/>
    </row>
    <row r="44" spans="1:8" ht="45" x14ac:dyDescent="0.2">
      <c r="A44" s="1117" t="s">
        <v>2745</v>
      </c>
      <c r="B44" s="1034" t="s">
        <v>50</v>
      </c>
      <c r="C44" s="1117" t="s">
        <v>2086</v>
      </c>
      <c r="D44" s="1117" t="s">
        <v>1134</v>
      </c>
      <c r="E44" s="1118" t="s">
        <v>209</v>
      </c>
      <c r="F44" s="718"/>
      <c r="G44" s="24"/>
      <c r="H44" s="24"/>
    </row>
    <row r="45" spans="1:8" ht="45" x14ac:dyDescent="0.2">
      <c r="A45" s="1117" t="s">
        <v>2746</v>
      </c>
      <c r="B45" s="1034" t="s">
        <v>50</v>
      </c>
      <c r="C45" s="1117" t="s">
        <v>1211</v>
      </c>
      <c r="D45" s="1117" t="s">
        <v>1134</v>
      </c>
      <c r="E45" s="1118" t="s">
        <v>209</v>
      </c>
      <c r="F45" s="718"/>
      <c r="G45" s="24"/>
      <c r="H45" s="24"/>
    </row>
    <row r="46" spans="1:8" ht="22.5" x14ac:dyDescent="0.2">
      <c r="A46" s="1117" t="s">
        <v>2747</v>
      </c>
      <c r="B46" s="1034" t="s">
        <v>50</v>
      </c>
      <c r="C46" s="1117" t="s">
        <v>2752</v>
      </c>
      <c r="D46" s="1117" t="s">
        <v>1296</v>
      </c>
      <c r="E46" s="1118" t="s">
        <v>209</v>
      </c>
      <c r="F46" s="719"/>
      <c r="G46" s="24"/>
      <c r="H46" s="24"/>
    </row>
    <row r="47" spans="1:8" ht="22.5" x14ac:dyDescent="0.2">
      <c r="A47" s="1117" t="s">
        <v>2748</v>
      </c>
      <c r="B47" s="1034" t="s">
        <v>50</v>
      </c>
      <c r="C47" s="1117" t="s">
        <v>2753</v>
      </c>
      <c r="D47" s="1117" t="s">
        <v>1296</v>
      </c>
      <c r="E47" s="1118" t="s">
        <v>209</v>
      </c>
      <c r="F47" s="719"/>
      <c r="G47" s="24"/>
      <c r="H47" s="24"/>
    </row>
    <row r="48" spans="1:8" ht="22.5" x14ac:dyDescent="0.2">
      <c r="A48" s="1119" t="s">
        <v>2754</v>
      </c>
      <c r="B48" s="1034" t="s">
        <v>50</v>
      </c>
      <c r="C48" s="1117" t="s">
        <v>2758</v>
      </c>
      <c r="D48" s="1117" t="s">
        <v>1312</v>
      </c>
      <c r="E48" s="1118" t="s">
        <v>612</v>
      </c>
      <c r="F48" s="719"/>
      <c r="G48" s="24"/>
      <c r="H48" s="24"/>
    </row>
    <row r="49" spans="1:8" ht="22.5" x14ac:dyDescent="0.2">
      <c r="A49" s="1119" t="s">
        <v>2096</v>
      </c>
      <c r="B49" s="1034" t="s">
        <v>50</v>
      </c>
      <c r="C49" s="1120" t="s">
        <v>1630</v>
      </c>
      <c r="D49" s="1120" t="s">
        <v>1296</v>
      </c>
      <c r="E49" s="1118" t="s">
        <v>612</v>
      </c>
      <c r="F49" s="719"/>
      <c r="G49" s="24"/>
      <c r="H49" s="24"/>
    </row>
    <row r="50" spans="1:8" ht="56.25" x14ac:dyDescent="0.2">
      <c r="A50" s="1119" t="s">
        <v>2755</v>
      </c>
      <c r="B50" s="1034" t="s">
        <v>50</v>
      </c>
      <c r="C50" s="1120" t="s">
        <v>2093</v>
      </c>
      <c r="D50" s="1120" t="s">
        <v>1312</v>
      </c>
      <c r="E50" s="1118" t="s">
        <v>612</v>
      </c>
      <c r="F50" s="719"/>
      <c r="G50" s="24"/>
      <c r="H50" s="24"/>
    </row>
    <row r="51" spans="1:8" ht="33.75" x14ac:dyDescent="0.2">
      <c r="A51" s="1119" t="s">
        <v>2095</v>
      </c>
      <c r="B51" s="1034" t="s">
        <v>50</v>
      </c>
      <c r="C51" s="1120" t="s">
        <v>1629</v>
      </c>
      <c r="D51" s="1120" t="s">
        <v>1296</v>
      </c>
      <c r="E51" s="1118" t="s">
        <v>612</v>
      </c>
      <c r="F51" s="719"/>
      <c r="G51" s="24"/>
      <c r="H51" s="24"/>
    </row>
    <row r="52" spans="1:8" ht="33.75" x14ac:dyDescent="0.2">
      <c r="A52" s="1119" t="s">
        <v>2756</v>
      </c>
      <c r="B52" s="1034" t="s">
        <v>50</v>
      </c>
      <c r="C52" s="1120" t="s">
        <v>2759</v>
      </c>
      <c r="D52" s="1120" t="s">
        <v>1134</v>
      </c>
      <c r="E52" s="1118" t="s">
        <v>612</v>
      </c>
      <c r="F52" s="719"/>
      <c r="G52" s="24"/>
      <c r="H52" s="24"/>
    </row>
    <row r="53" spans="1:8" ht="33.75" x14ac:dyDescent="0.2">
      <c r="A53" s="1119" t="s">
        <v>2757</v>
      </c>
      <c r="B53" s="1034" t="s">
        <v>50</v>
      </c>
      <c r="C53" s="1120" t="s">
        <v>2094</v>
      </c>
      <c r="D53" s="1120" t="s">
        <v>1134</v>
      </c>
      <c r="E53" s="1118" t="s">
        <v>612</v>
      </c>
      <c r="F53" s="719"/>
      <c r="G53" s="24"/>
      <c r="H53" s="24"/>
    </row>
    <row r="54" spans="1:8" ht="22.5" x14ac:dyDescent="0.2">
      <c r="A54" s="854" t="s">
        <v>2760</v>
      </c>
      <c r="B54" s="1034" t="s">
        <v>50</v>
      </c>
      <c r="C54" s="854" t="s">
        <v>2774</v>
      </c>
      <c r="D54" s="854" t="s">
        <v>1296</v>
      </c>
      <c r="E54" s="1118" t="s">
        <v>605</v>
      </c>
      <c r="F54" s="719"/>
      <c r="G54" s="24"/>
      <c r="H54" s="24"/>
    </row>
    <row r="55" spans="1:8" ht="33.75" x14ac:dyDescent="0.2">
      <c r="A55" s="854" t="s">
        <v>2761</v>
      </c>
      <c r="B55" s="1034" t="s">
        <v>50</v>
      </c>
      <c r="C55" s="854" t="s">
        <v>2775</v>
      </c>
      <c r="D55" s="854" t="s">
        <v>1296</v>
      </c>
      <c r="E55" s="1118" t="s">
        <v>605</v>
      </c>
      <c r="F55" s="719"/>
      <c r="G55" s="24"/>
      <c r="H55" s="24"/>
    </row>
    <row r="56" spans="1:8" ht="33.75" x14ac:dyDescent="0.2">
      <c r="A56" s="854" t="s">
        <v>2762</v>
      </c>
      <c r="B56" s="1034" t="s">
        <v>50</v>
      </c>
      <c r="C56" s="854" t="s">
        <v>1635</v>
      </c>
      <c r="D56" s="854" t="s">
        <v>1134</v>
      </c>
      <c r="E56" s="1118" t="s">
        <v>605</v>
      </c>
      <c r="F56" s="719"/>
      <c r="G56" s="24"/>
      <c r="H56" s="24"/>
    </row>
    <row r="57" spans="1:8" ht="33.75" x14ac:dyDescent="0.2">
      <c r="A57" s="854" t="s">
        <v>2104</v>
      </c>
      <c r="B57" s="1034" t="s">
        <v>50</v>
      </c>
      <c r="C57" s="854" t="s">
        <v>2099</v>
      </c>
      <c r="D57" s="854" t="s">
        <v>1296</v>
      </c>
      <c r="E57" s="1118" t="s">
        <v>605</v>
      </c>
      <c r="F57" s="719"/>
      <c r="G57" s="24"/>
      <c r="H57" s="24"/>
    </row>
    <row r="58" spans="1:8" ht="33.75" x14ac:dyDescent="0.2">
      <c r="A58" s="854" t="s">
        <v>2763</v>
      </c>
      <c r="B58" s="1034" t="s">
        <v>50</v>
      </c>
      <c r="C58" s="854" t="s">
        <v>2776</v>
      </c>
      <c r="D58" s="854" t="s">
        <v>1296</v>
      </c>
      <c r="E58" s="1118" t="s">
        <v>605</v>
      </c>
      <c r="F58" s="719"/>
      <c r="G58" s="24"/>
      <c r="H58" s="24"/>
    </row>
    <row r="59" spans="1:8" ht="45" x14ac:dyDescent="0.2">
      <c r="A59" s="854" t="s">
        <v>2764</v>
      </c>
      <c r="B59" s="1034" t="s">
        <v>50</v>
      </c>
      <c r="C59" s="854" t="s">
        <v>1208</v>
      </c>
      <c r="D59" s="854" t="s">
        <v>1312</v>
      </c>
      <c r="E59" s="1118" t="s">
        <v>605</v>
      </c>
      <c r="F59" s="719"/>
      <c r="G59" s="24"/>
      <c r="H59" s="24"/>
    </row>
    <row r="60" spans="1:8" ht="45" x14ac:dyDescent="0.2">
      <c r="A60" s="854" t="s">
        <v>2107</v>
      </c>
      <c r="B60" s="1034" t="s">
        <v>50</v>
      </c>
      <c r="C60" s="854" t="s">
        <v>1634</v>
      </c>
      <c r="D60" s="854" t="s">
        <v>1296</v>
      </c>
      <c r="E60" s="1118" t="s">
        <v>605</v>
      </c>
      <c r="F60" s="719"/>
      <c r="G60" s="24"/>
      <c r="H60" s="24"/>
    </row>
    <row r="61" spans="1:8" ht="33.75" x14ac:dyDescent="0.2">
      <c r="A61" s="854" t="s">
        <v>2108</v>
      </c>
      <c r="B61" s="1034" t="s">
        <v>50</v>
      </c>
      <c r="C61" s="854" t="s">
        <v>975</v>
      </c>
      <c r="D61" s="854" t="s">
        <v>1296</v>
      </c>
      <c r="E61" s="1118" t="s">
        <v>605</v>
      </c>
      <c r="F61" s="719"/>
      <c r="G61" s="24"/>
      <c r="H61" s="24"/>
    </row>
    <row r="62" spans="1:8" ht="22.5" x14ac:dyDescent="0.2">
      <c r="A62" s="854" t="s">
        <v>2103</v>
      </c>
      <c r="B62" s="1034" t="s">
        <v>50</v>
      </c>
      <c r="C62" s="854" t="s">
        <v>1209</v>
      </c>
      <c r="D62" s="854" t="s">
        <v>1296</v>
      </c>
      <c r="E62" s="1118" t="s">
        <v>605</v>
      </c>
      <c r="F62" s="719"/>
      <c r="G62" s="24"/>
      <c r="H62" s="24"/>
    </row>
    <row r="63" spans="1:8" ht="22.5" x14ac:dyDescent="0.2">
      <c r="A63" s="854" t="s">
        <v>2100</v>
      </c>
      <c r="B63" s="1034" t="s">
        <v>50</v>
      </c>
      <c r="C63" s="854" t="s">
        <v>1631</v>
      </c>
      <c r="D63" s="854" t="s">
        <v>1296</v>
      </c>
      <c r="E63" s="1118" t="s">
        <v>605</v>
      </c>
      <c r="F63" s="719"/>
      <c r="G63" s="24"/>
      <c r="H63" s="24"/>
    </row>
    <row r="64" spans="1:8" ht="56.25" x14ac:dyDescent="0.2">
      <c r="A64" s="854" t="s">
        <v>2765</v>
      </c>
      <c r="B64" s="1034" t="s">
        <v>50</v>
      </c>
      <c r="C64" s="854" t="s">
        <v>2098</v>
      </c>
      <c r="D64" s="854" t="s">
        <v>1134</v>
      </c>
      <c r="E64" s="1118" t="s">
        <v>605</v>
      </c>
      <c r="F64" s="719"/>
      <c r="G64" s="24"/>
      <c r="H64" s="24"/>
    </row>
    <row r="65" spans="1:8" ht="22.5" x14ac:dyDescent="0.2">
      <c r="A65" s="854" t="s">
        <v>2766</v>
      </c>
      <c r="B65" s="1034" t="s">
        <v>50</v>
      </c>
      <c r="C65" s="854" t="s">
        <v>1636</v>
      </c>
      <c r="D65" s="854" t="s">
        <v>1134</v>
      </c>
      <c r="E65" s="1118" t="s">
        <v>605</v>
      </c>
      <c r="F65" s="719"/>
      <c r="G65" s="24"/>
      <c r="H65" s="24"/>
    </row>
    <row r="66" spans="1:8" ht="33.75" x14ac:dyDescent="0.2">
      <c r="A66" s="854" t="s">
        <v>2767</v>
      </c>
      <c r="B66" s="1034" t="s">
        <v>50</v>
      </c>
      <c r="C66" s="854" t="s">
        <v>2777</v>
      </c>
      <c r="D66" s="854" t="s">
        <v>1134</v>
      </c>
      <c r="E66" s="1118" t="s">
        <v>605</v>
      </c>
      <c r="F66" s="719"/>
      <c r="G66" s="24"/>
      <c r="H66" s="24"/>
    </row>
    <row r="67" spans="1:8" ht="33.75" x14ac:dyDescent="0.2">
      <c r="A67" s="854" t="s">
        <v>2768</v>
      </c>
      <c r="B67" s="1034" t="s">
        <v>50</v>
      </c>
      <c r="C67" s="854" t="s">
        <v>975</v>
      </c>
      <c r="D67" s="854" t="s">
        <v>1134</v>
      </c>
      <c r="E67" s="1118" t="s">
        <v>605</v>
      </c>
      <c r="F67" s="719"/>
      <c r="G67" s="24"/>
      <c r="H67" s="24"/>
    </row>
    <row r="68" spans="1:8" ht="45" x14ac:dyDescent="0.2">
      <c r="A68" s="854" t="s">
        <v>2769</v>
      </c>
      <c r="B68" s="1034" t="s">
        <v>50</v>
      </c>
      <c r="C68" s="854" t="s">
        <v>974</v>
      </c>
      <c r="D68" s="854" t="s">
        <v>1134</v>
      </c>
      <c r="E68" s="1118" t="s">
        <v>605</v>
      </c>
      <c r="F68" s="719"/>
      <c r="G68" s="24"/>
      <c r="H68" s="24"/>
    </row>
    <row r="69" spans="1:8" ht="33.75" x14ac:dyDescent="0.2">
      <c r="A69" s="854" t="s">
        <v>2101</v>
      </c>
      <c r="B69" s="1034" t="s">
        <v>50</v>
      </c>
      <c r="C69" s="854" t="s">
        <v>1633</v>
      </c>
      <c r="D69" s="854" t="s">
        <v>1134</v>
      </c>
      <c r="E69" s="1118" t="s">
        <v>605</v>
      </c>
      <c r="F69" s="719"/>
      <c r="G69" s="24"/>
      <c r="H69" s="24"/>
    </row>
    <row r="70" spans="1:8" ht="22.5" x14ac:dyDescent="0.2">
      <c r="A70" s="854" t="s">
        <v>2770</v>
      </c>
      <c r="B70" s="1034" t="s">
        <v>50</v>
      </c>
      <c r="C70" s="854" t="s">
        <v>847</v>
      </c>
      <c r="D70" s="854" t="s">
        <v>1134</v>
      </c>
      <c r="E70" s="1118" t="s">
        <v>605</v>
      </c>
      <c r="F70" s="719"/>
      <c r="G70" s="24"/>
      <c r="H70" s="24"/>
    </row>
    <row r="71" spans="1:8" ht="33.75" x14ac:dyDescent="0.2">
      <c r="A71" s="854" t="s">
        <v>2102</v>
      </c>
      <c r="B71" s="1034" t="s">
        <v>50</v>
      </c>
      <c r="C71" s="854" t="s">
        <v>976</v>
      </c>
      <c r="D71" s="854" t="s">
        <v>1296</v>
      </c>
      <c r="E71" s="1118" t="s">
        <v>605</v>
      </c>
      <c r="F71" s="719"/>
      <c r="G71" s="24"/>
      <c r="H71" s="24"/>
    </row>
    <row r="72" spans="1:8" ht="33.75" x14ac:dyDescent="0.2">
      <c r="A72" s="854" t="s">
        <v>2106</v>
      </c>
      <c r="B72" s="1034" t="s">
        <v>50</v>
      </c>
      <c r="C72" s="854" t="s">
        <v>848</v>
      </c>
      <c r="D72" s="854" t="s">
        <v>1296</v>
      </c>
      <c r="E72" s="1118" t="s">
        <v>605</v>
      </c>
      <c r="F72" s="719"/>
      <c r="G72" s="24"/>
      <c r="H72" s="24"/>
    </row>
    <row r="73" spans="1:8" ht="45" x14ac:dyDescent="0.2">
      <c r="A73" s="854" t="s">
        <v>2771</v>
      </c>
      <c r="B73" s="1034" t="s">
        <v>50</v>
      </c>
      <c r="C73" s="854" t="s">
        <v>2115</v>
      </c>
      <c r="D73" s="854" t="s">
        <v>1134</v>
      </c>
      <c r="E73" s="1118" t="s">
        <v>605</v>
      </c>
      <c r="F73" s="719"/>
      <c r="G73" s="24"/>
      <c r="H73" s="24"/>
    </row>
    <row r="74" spans="1:8" ht="33.75" x14ac:dyDescent="0.2">
      <c r="A74" s="854" t="s">
        <v>2772</v>
      </c>
      <c r="B74" s="1034" t="s">
        <v>50</v>
      </c>
      <c r="C74" s="854" t="s">
        <v>1632</v>
      </c>
      <c r="D74" s="854" t="s">
        <v>1134</v>
      </c>
      <c r="E74" s="1118" t="s">
        <v>605</v>
      </c>
      <c r="F74" s="719"/>
      <c r="G74" s="24"/>
      <c r="H74" s="24"/>
    </row>
    <row r="75" spans="1:8" ht="22.5" x14ac:dyDescent="0.2">
      <c r="A75" s="1120" t="s">
        <v>2773</v>
      </c>
      <c r="B75" s="1034" t="s">
        <v>50</v>
      </c>
      <c r="C75" s="1120" t="s">
        <v>1631</v>
      </c>
      <c r="D75" s="1120" t="s">
        <v>1134</v>
      </c>
      <c r="E75" s="1118" t="s">
        <v>605</v>
      </c>
      <c r="F75" s="719"/>
      <c r="G75" s="24"/>
      <c r="H75" s="24"/>
    </row>
    <row r="76" spans="1:8" ht="22.5" x14ac:dyDescent="0.2">
      <c r="A76" s="1120" t="s">
        <v>2105</v>
      </c>
      <c r="B76" s="1034" t="s">
        <v>50</v>
      </c>
      <c r="C76" s="1120" t="s">
        <v>1637</v>
      </c>
      <c r="D76" s="1120" t="s">
        <v>1296</v>
      </c>
      <c r="E76" s="1118" t="s">
        <v>605</v>
      </c>
      <c r="F76" s="719"/>
      <c r="G76" s="24"/>
      <c r="H76" s="24"/>
    </row>
    <row r="77" spans="1:8" ht="22.5" x14ac:dyDescent="0.2">
      <c r="A77" s="1120" t="s">
        <v>2778</v>
      </c>
      <c r="B77" s="1034" t="s">
        <v>50</v>
      </c>
      <c r="C77" s="1120" t="s">
        <v>1651</v>
      </c>
      <c r="D77" s="1120" t="s">
        <v>1134</v>
      </c>
      <c r="E77" s="1118" t="s">
        <v>613</v>
      </c>
      <c r="F77" s="719"/>
      <c r="G77" s="24"/>
      <c r="H77" s="24"/>
    </row>
    <row r="78" spans="1:8" ht="22.5" x14ac:dyDescent="0.2">
      <c r="A78" s="1120" t="s">
        <v>2109</v>
      </c>
      <c r="B78" s="1034" t="s">
        <v>50</v>
      </c>
      <c r="C78" s="1120" t="s">
        <v>1638</v>
      </c>
      <c r="D78" s="1120" t="s">
        <v>1296</v>
      </c>
      <c r="E78" s="1118" t="s">
        <v>613</v>
      </c>
      <c r="F78" s="719"/>
      <c r="G78" s="24"/>
      <c r="H78" s="24"/>
    </row>
    <row r="79" spans="1:8" ht="33.75" x14ac:dyDescent="0.2">
      <c r="A79" s="1121" t="s">
        <v>2779</v>
      </c>
      <c r="B79" s="1034" t="s">
        <v>50</v>
      </c>
      <c r="C79" s="1122" t="s">
        <v>1206</v>
      </c>
      <c r="D79" s="1034" t="s">
        <v>1134</v>
      </c>
      <c r="E79" s="1118" t="s">
        <v>613</v>
      </c>
      <c r="F79" s="719"/>
      <c r="G79" s="24"/>
      <c r="H79" s="24"/>
    </row>
    <row r="80" spans="1:8" ht="33.75" x14ac:dyDescent="0.2">
      <c r="A80" s="1121" t="s">
        <v>2780</v>
      </c>
      <c r="B80" s="1034" t="s">
        <v>50</v>
      </c>
      <c r="C80" s="1122" t="s">
        <v>1207</v>
      </c>
      <c r="D80" s="1034" t="s">
        <v>1134</v>
      </c>
      <c r="E80" s="1118" t="s">
        <v>613</v>
      </c>
      <c r="F80" s="719"/>
      <c r="G80" s="24"/>
      <c r="H80" s="24"/>
    </row>
    <row r="81" spans="1:8" ht="22.5" x14ac:dyDescent="0.2">
      <c r="A81" s="1121" t="s">
        <v>2781</v>
      </c>
      <c r="B81" s="1034" t="s">
        <v>50</v>
      </c>
      <c r="C81" s="1122" t="s">
        <v>2782</v>
      </c>
      <c r="D81" s="1034" t="s">
        <v>1296</v>
      </c>
      <c r="E81" s="1118" t="s">
        <v>613</v>
      </c>
      <c r="F81" s="719"/>
      <c r="G81" s="24"/>
      <c r="H81" s="24"/>
    </row>
    <row r="82" spans="1:8" ht="22.5" x14ac:dyDescent="0.2">
      <c r="A82" s="1121" t="s">
        <v>2788</v>
      </c>
      <c r="B82" s="1123" t="s">
        <v>409</v>
      </c>
      <c r="C82" s="1124" t="s">
        <v>2749</v>
      </c>
      <c r="D82" s="1034" t="s">
        <v>1134</v>
      </c>
      <c r="E82" s="1118" t="s">
        <v>224</v>
      </c>
      <c r="F82" s="719"/>
      <c r="G82" s="24"/>
      <c r="H82" s="24"/>
    </row>
    <row r="83" spans="1:8" ht="33.75" x14ac:dyDescent="0.2">
      <c r="A83" s="1122" t="s">
        <v>1201</v>
      </c>
      <c r="B83" s="1123" t="s">
        <v>409</v>
      </c>
      <c r="C83" s="1124" t="s">
        <v>1213</v>
      </c>
      <c r="D83" s="1034" t="s">
        <v>1134</v>
      </c>
      <c r="E83" s="1118" t="s">
        <v>224</v>
      </c>
      <c r="F83" s="719"/>
      <c r="G83" s="24"/>
      <c r="H83" s="24"/>
    </row>
    <row r="84" spans="1:8" ht="33.75" x14ac:dyDescent="0.2">
      <c r="A84" s="1122" t="s">
        <v>2111</v>
      </c>
      <c r="B84" s="1123" t="s">
        <v>409</v>
      </c>
      <c r="C84" s="1124" t="s">
        <v>2787</v>
      </c>
      <c r="D84" s="1034" t="s">
        <v>1134</v>
      </c>
      <c r="E84" s="1118" t="s">
        <v>224</v>
      </c>
      <c r="F84" s="719"/>
      <c r="G84" s="24"/>
      <c r="H84" s="24"/>
    </row>
    <row r="85" spans="1:8" ht="22.5" x14ac:dyDescent="0.2">
      <c r="A85" s="1125" t="s">
        <v>2112</v>
      </c>
      <c r="B85" s="1123" t="s">
        <v>409</v>
      </c>
      <c r="C85" s="1124" t="s">
        <v>2113</v>
      </c>
      <c r="D85" s="1034" t="s">
        <v>1134</v>
      </c>
      <c r="E85" s="1118" t="s">
        <v>224</v>
      </c>
      <c r="F85" s="719"/>
      <c r="G85" s="24"/>
      <c r="H85" s="24"/>
    </row>
    <row r="86" spans="1:8" ht="22.5" x14ac:dyDescent="0.2">
      <c r="A86" s="1125" t="s">
        <v>977</v>
      </c>
      <c r="B86" s="1123" t="s">
        <v>409</v>
      </c>
      <c r="C86" s="1122" t="s">
        <v>978</v>
      </c>
      <c r="D86" s="1034" t="s">
        <v>1134</v>
      </c>
      <c r="E86" s="1118" t="s">
        <v>221</v>
      </c>
      <c r="F86" s="719"/>
      <c r="G86" s="24"/>
      <c r="H86" s="24"/>
    </row>
    <row r="87" spans="1:8" ht="22.5" x14ac:dyDescent="0.2">
      <c r="A87" s="854" t="s">
        <v>979</v>
      </c>
      <c r="B87" s="1123" t="s">
        <v>409</v>
      </c>
      <c r="C87" s="1122" t="s">
        <v>981</v>
      </c>
      <c r="D87" s="1034" t="s">
        <v>1134</v>
      </c>
      <c r="E87" s="1118" t="s">
        <v>221</v>
      </c>
      <c r="F87" s="719"/>
      <c r="G87" s="24"/>
      <c r="H87" s="24"/>
    </row>
    <row r="88" spans="1:8" ht="33.75" x14ac:dyDescent="0.2">
      <c r="A88" s="1125" t="s">
        <v>980</v>
      </c>
      <c r="B88" s="1123" t="s">
        <v>409</v>
      </c>
      <c r="C88" s="1122" t="s">
        <v>982</v>
      </c>
      <c r="D88" s="1034" t="s">
        <v>1134</v>
      </c>
      <c r="E88" s="1118" t="s">
        <v>221</v>
      </c>
      <c r="F88" s="719"/>
      <c r="G88" s="24"/>
      <c r="H88" s="24"/>
    </row>
    <row r="89" spans="1:8" ht="45" x14ac:dyDescent="0.2">
      <c r="A89" s="1125" t="s">
        <v>1202</v>
      </c>
      <c r="B89" s="1123" t="s">
        <v>409</v>
      </c>
      <c r="C89" s="1122" t="s">
        <v>1210</v>
      </c>
      <c r="D89" s="1034" t="s">
        <v>1134</v>
      </c>
      <c r="E89" s="1118" t="s">
        <v>223</v>
      </c>
      <c r="F89" s="719"/>
      <c r="G89" s="24"/>
      <c r="H89" s="24"/>
    </row>
    <row r="90" spans="1:8" ht="45" x14ac:dyDescent="0.2">
      <c r="A90" s="1125" t="s">
        <v>1639</v>
      </c>
      <c r="B90" s="1123" t="s">
        <v>409</v>
      </c>
      <c r="C90" s="1122" t="s">
        <v>2789</v>
      </c>
      <c r="D90" s="1034" t="s">
        <v>1134</v>
      </c>
      <c r="E90" s="1118" t="s">
        <v>223</v>
      </c>
      <c r="F90" s="719"/>
      <c r="G90" s="24"/>
      <c r="H90" s="24"/>
    </row>
    <row r="91" spans="1:8" ht="67.5" x14ac:dyDescent="0.2">
      <c r="A91" s="1125" t="s">
        <v>1640</v>
      </c>
      <c r="B91" s="1123" t="s">
        <v>409</v>
      </c>
      <c r="C91" s="1122" t="s">
        <v>2750</v>
      </c>
      <c r="D91" s="1034" t="s">
        <v>1134</v>
      </c>
      <c r="E91" s="1118" t="s">
        <v>223</v>
      </c>
      <c r="F91" s="719"/>
      <c r="G91" s="24"/>
      <c r="H91" s="24"/>
    </row>
    <row r="92" spans="1:8" ht="33.75" x14ac:dyDescent="0.2">
      <c r="A92" s="1125" t="s">
        <v>2792</v>
      </c>
      <c r="B92" s="1123" t="s">
        <v>409</v>
      </c>
      <c r="C92" s="1122" t="s">
        <v>2790</v>
      </c>
      <c r="D92" s="1034" t="s">
        <v>1134</v>
      </c>
      <c r="E92" s="1118" t="s">
        <v>223</v>
      </c>
      <c r="F92" s="719"/>
      <c r="G92" s="24"/>
      <c r="H92" s="24"/>
    </row>
    <row r="93" spans="1:8" ht="33.75" x14ac:dyDescent="0.2">
      <c r="A93" s="1125" t="s">
        <v>2793</v>
      </c>
      <c r="B93" s="1123" t="s">
        <v>409</v>
      </c>
      <c r="C93" s="1122" t="s">
        <v>2791</v>
      </c>
      <c r="D93" s="1034" t="s">
        <v>1134</v>
      </c>
      <c r="E93" s="1118" t="s">
        <v>223</v>
      </c>
      <c r="F93" s="719"/>
      <c r="G93" s="24"/>
      <c r="H93" s="24"/>
    </row>
    <row r="94" spans="1:8" ht="56.25" x14ac:dyDescent="0.2">
      <c r="A94" s="1125" t="s">
        <v>1203</v>
      </c>
      <c r="B94" s="1123" t="s">
        <v>409</v>
      </c>
      <c r="C94" s="1122" t="s">
        <v>1212</v>
      </c>
      <c r="D94" s="1034" t="s">
        <v>1134</v>
      </c>
      <c r="E94" s="1118" t="s">
        <v>223</v>
      </c>
      <c r="F94" s="719"/>
      <c r="G94" s="24"/>
      <c r="H94" s="24"/>
    </row>
    <row r="95" spans="1:8" ht="33.75" x14ac:dyDescent="0.2">
      <c r="A95" s="1125" t="s">
        <v>1641</v>
      </c>
      <c r="B95" s="1123" t="s">
        <v>409</v>
      </c>
      <c r="C95" s="1122" t="s">
        <v>1629</v>
      </c>
      <c r="D95" s="1034" t="s">
        <v>1134</v>
      </c>
      <c r="E95" s="1118" t="s">
        <v>609</v>
      </c>
      <c r="F95" s="719"/>
      <c r="G95" s="24"/>
      <c r="H95" s="24"/>
    </row>
    <row r="96" spans="1:8" ht="56.25" x14ac:dyDescent="0.2">
      <c r="A96" s="854" t="s">
        <v>1642</v>
      </c>
      <c r="B96" s="1123" t="s">
        <v>409</v>
      </c>
      <c r="C96" s="1122" t="s">
        <v>2093</v>
      </c>
      <c r="D96" s="1034" t="s">
        <v>1134</v>
      </c>
      <c r="E96" s="1118" t="s">
        <v>609</v>
      </c>
      <c r="F96" s="719"/>
      <c r="G96" s="24"/>
      <c r="H96" s="24"/>
    </row>
    <row r="97" spans="1:8" ht="33.75" x14ac:dyDescent="0.2">
      <c r="A97" s="854" t="s">
        <v>2114</v>
      </c>
      <c r="B97" s="1123" t="s">
        <v>409</v>
      </c>
      <c r="C97" s="1122" t="s">
        <v>2094</v>
      </c>
      <c r="D97" s="1034" t="s">
        <v>1134</v>
      </c>
      <c r="E97" s="1118" t="s">
        <v>609</v>
      </c>
      <c r="F97" s="719"/>
      <c r="G97" s="24"/>
      <c r="H97" s="24"/>
    </row>
    <row r="98" spans="1:8" ht="22.5" x14ac:dyDescent="0.2">
      <c r="A98" s="854" t="s">
        <v>1643</v>
      </c>
      <c r="B98" s="1123" t="s">
        <v>409</v>
      </c>
      <c r="C98" s="1122" t="s">
        <v>1630</v>
      </c>
      <c r="D98" s="1034" t="s">
        <v>1134</v>
      </c>
      <c r="E98" s="1118" t="s">
        <v>609</v>
      </c>
      <c r="F98" s="719"/>
      <c r="G98" s="24"/>
      <c r="H98" s="24"/>
    </row>
    <row r="99" spans="1:8" ht="22.5" x14ac:dyDescent="0.2">
      <c r="A99" s="854" t="s">
        <v>2794</v>
      </c>
      <c r="B99" s="1123" t="s">
        <v>409</v>
      </c>
      <c r="C99" s="1122" t="s">
        <v>2758</v>
      </c>
      <c r="D99" s="1034" t="s">
        <v>1134</v>
      </c>
      <c r="E99" s="1118" t="s">
        <v>609</v>
      </c>
      <c r="F99" s="719"/>
      <c r="G99" s="24"/>
      <c r="H99" s="24"/>
    </row>
    <row r="100" spans="1:8" ht="25.5" x14ac:dyDescent="0.2">
      <c r="A100" s="1125" t="s">
        <v>1644</v>
      </c>
      <c r="B100" s="1123" t="s">
        <v>409</v>
      </c>
      <c r="C100" s="1126" t="s">
        <v>1631</v>
      </c>
      <c r="D100" s="1034" t="s">
        <v>1134</v>
      </c>
      <c r="E100" s="1118" t="s">
        <v>610</v>
      </c>
      <c r="F100" s="719"/>
      <c r="G100" s="24"/>
      <c r="H100" s="24"/>
    </row>
    <row r="101" spans="1:8" ht="51" x14ac:dyDescent="0.2">
      <c r="A101" s="1125" t="s">
        <v>1645</v>
      </c>
      <c r="B101" s="1123" t="s">
        <v>409</v>
      </c>
      <c r="C101" s="1126" t="s">
        <v>1648</v>
      </c>
      <c r="D101" s="1034" t="s">
        <v>1134</v>
      </c>
      <c r="E101" s="1118" t="s">
        <v>610</v>
      </c>
      <c r="F101" s="719"/>
      <c r="G101" s="24"/>
      <c r="H101" s="24"/>
    </row>
    <row r="102" spans="1:8" ht="51" x14ac:dyDescent="0.2">
      <c r="A102" s="1125" t="s">
        <v>1646</v>
      </c>
      <c r="B102" s="1123" t="s">
        <v>409</v>
      </c>
      <c r="C102" s="1126" t="s">
        <v>2115</v>
      </c>
      <c r="D102" s="1034" t="s">
        <v>1134</v>
      </c>
      <c r="E102" s="1118" t="s">
        <v>610</v>
      </c>
      <c r="F102" s="719"/>
      <c r="G102" s="24"/>
      <c r="H102" s="24"/>
    </row>
    <row r="103" spans="1:8" ht="63.75" x14ac:dyDescent="0.2">
      <c r="A103" s="1127" t="s">
        <v>1647</v>
      </c>
      <c r="B103" s="1123" t="s">
        <v>409</v>
      </c>
      <c r="C103" s="1126" t="s">
        <v>1634</v>
      </c>
      <c r="D103" s="1034" t="s">
        <v>1134</v>
      </c>
      <c r="E103" s="1118" t="s">
        <v>610</v>
      </c>
      <c r="F103" s="719"/>
      <c r="G103" s="24"/>
      <c r="H103" s="24"/>
    </row>
    <row r="104" spans="1:8" ht="51" x14ac:dyDescent="0.2">
      <c r="A104" s="1125" t="s">
        <v>1204</v>
      </c>
      <c r="B104" s="1123" t="s">
        <v>409</v>
      </c>
      <c r="C104" s="1126" t="s">
        <v>1208</v>
      </c>
      <c r="D104" s="1034" t="s">
        <v>1134</v>
      </c>
      <c r="E104" s="1118" t="s">
        <v>610</v>
      </c>
      <c r="F104" s="719"/>
      <c r="G104" s="24"/>
      <c r="H104" s="24"/>
    </row>
    <row r="105" spans="1:8" ht="38.25" x14ac:dyDescent="0.2">
      <c r="A105" s="1125" t="s">
        <v>2795</v>
      </c>
      <c r="B105" s="1123" t="s">
        <v>409</v>
      </c>
      <c r="C105" s="1126" t="s">
        <v>2776</v>
      </c>
      <c r="D105" s="1034" t="s">
        <v>1134</v>
      </c>
      <c r="E105" s="1118" t="s">
        <v>610</v>
      </c>
      <c r="F105" s="719"/>
      <c r="G105" s="24"/>
      <c r="H105" s="24"/>
    </row>
    <row r="106" spans="1:8" ht="38.25" x14ac:dyDescent="0.2">
      <c r="A106" s="1125" t="s">
        <v>1649</v>
      </c>
      <c r="B106" s="1123" t="s">
        <v>409</v>
      </c>
      <c r="C106" s="1126" t="s">
        <v>1635</v>
      </c>
      <c r="D106" s="1034" t="s">
        <v>1134</v>
      </c>
      <c r="E106" s="1118" t="s">
        <v>610</v>
      </c>
      <c r="F106" s="719"/>
      <c r="G106" s="24"/>
      <c r="H106" s="24"/>
    </row>
    <row r="107" spans="1:8" ht="51" x14ac:dyDescent="0.2">
      <c r="A107" s="1125" t="s">
        <v>2796</v>
      </c>
      <c r="B107" s="1123" t="s">
        <v>409</v>
      </c>
      <c r="C107" s="1126" t="s">
        <v>2775</v>
      </c>
      <c r="D107" s="1034" t="s">
        <v>1134</v>
      </c>
      <c r="E107" s="1118" t="s">
        <v>610</v>
      </c>
      <c r="F107" s="719"/>
      <c r="G107" s="24"/>
      <c r="H107" s="24"/>
    </row>
    <row r="108" spans="1:8" ht="25.5" x14ac:dyDescent="0.2">
      <c r="A108" s="1125" t="s">
        <v>1205</v>
      </c>
      <c r="B108" s="1123" t="s">
        <v>409</v>
      </c>
      <c r="C108" s="1126" t="s">
        <v>1209</v>
      </c>
      <c r="D108" s="1034" t="s">
        <v>1134</v>
      </c>
      <c r="E108" s="1118" t="s">
        <v>610</v>
      </c>
      <c r="F108" s="719"/>
      <c r="G108" s="24"/>
      <c r="H108" s="24"/>
    </row>
    <row r="109" spans="1:8" ht="25.5" x14ac:dyDescent="0.2">
      <c r="A109" s="1125" t="s">
        <v>2797</v>
      </c>
      <c r="B109" s="1123" t="s">
        <v>409</v>
      </c>
      <c r="C109" s="1126" t="s">
        <v>2774</v>
      </c>
      <c r="D109" s="1034" t="s">
        <v>1134</v>
      </c>
      <c r="E109" s="1118" t="s">
        <v>610</v>
      </c>
      <c r="F109" s="719"/>
      <c r="G109" s="24"/>
      <c r="H109" s="24"/>
    </row>
    <row r="110" spans="1:8" ht="38.25" x14ac:dyDescent="0.2">
      <c r="A110" s="1125" t="s">
        <v>1650</v>
      </c>
      <c r="B110" s="1123" t="s">
        <v>409</v>
      </c>
      <c r="C110" s="1126" t="s">
        <v>1638</v>
      </c>
      <c r="D110" s="1034" t="s">
        <v>1134</v>
      </c>
      <c r="E110" s="1118" t="s">
        <v>611</v>
      </c>
      <c r="F110" s="719"/>
      <c r="G110" s="24"/>
      <c r="H110" s="24"/>
    </row>
    <row r="111" spans="1:8" ht="38.25" x14ac:dyDescent="0.2">
      <c r="A111" s="1125" t="s">
        <v>2116</v>
      </c>
      <c r="B111" s="1123" t="s">
        <v>409</v>
      </c>
      <c r="C111" s="1126" t="s">
        <v>1651</v>
      </c>
      <c r="D111" s="1034" t="s">
        <v>1134</v>
      </c>
      <c r="E111" s="1118" t="s">
        <v>611</v>
      </c>
      <c r="F111" s="719"/>
      <c r="G111" s="24"/>
      <c r="H111" s="24"/>
    </row>
    <row r="112" spans="1:8" ht="63.75" x14ac:dyDescent="0.2">
      <c r="A112" s="1125" t="s">
        <v>2117</v>
      </c>
      <c r="B112" s="1123" t="s">
        <v>409</v>
      </c>
      <c r="C112" s="1126" t="s">
        <v>2798</v>
      </c>
      <c r="D112" s="1034" t="s">
        <v>1134</v>
      </c>
      <c r="E112" s="1118" t="s">
        <v>611</v>
      </c>
      <c r="F112" s="719"/>
      <c r="G112" s="24"/>
      <c r="H112" s="24"/>
    </row>
    <row r="113" spans="1:8" ht="25.5" x14ac:dyDescent="0.2">
      <c r="A113" s="1125" t="s">
        <v>1042</v>
      </c>
      <c r="B113" s="1123" t="s">
        <v>409</v>
      </c>
      <c r="C113" s="1126" t="s">
        <v>2118</v>
      </c>
      <c r="D113" s="1034" t="s">
        <v>1134</v>
      </c>
      <c r="E113" s="1118" t="s">
        <v>611</v>
      </c>
      <c r="F113" s="719"/>
      <c r="G113" s="24"/>
      <c r="H113" s="24"/>
    </row>
    <row r="114" spans="1:8" x14ac:dyDescent="0.2">
      <c r="A114" s="24"/>
      <c r="B114" s="24"/>
    </row>
    <row r="115" spans="1:8" x14ac:dyDescent="0.2">
      <c r="A115" s="24"/>
      <c r="B115" s="24"/>
    </row>
    <row r="116" spans="1:8" ht="11.25" customHeight="1" x14ac:dyDescent="0.2">
      <c r="A116" s="1498"/>
      <c r="B116" s="1498"/>
      <c r="C116" s="371"/>
      <c r="D116" s="1493"/>
      <c r="E116" s="1493"/>
      <c r="F116" s="379"/>
      <c r="G116" s="24"/>
      <c r="H116" s="24"/>
    </row>
    <row r="117" spans="1:8" ht="24.75" thickBot="1" x14ac:dyDescent="0.25">
      <c r="A117" s="1496" t="s">
        <v>95</v>
      </c>
      <c r="B117" s="1496"/>
      <c r="C117" s="1496"/>
      <c r="D117" s="379"/>
      <c r="E117" s="391" t="s">
        <v>397</v>
      </c>
      <c r="F117" s="6">
        <f>+COUNT(B119:B121)</f>
        <v>0</v>
      </c>
      <c r="G117" s="24"/>
      <c r="H117" s="24"/>
    </row>
    <row r="118" spans="1:8" ht="13.5" thickBot="1" x14ac:dyDescent="0.25">
      <c r="A118" s="385" t="s">
        <v>398</v>
      </c>
      <c r="B118" s="392" t="s">
        <v>96</v>
      </c>
      <c r="C118" s="392" t="s">
        <v>83</v>
      </c>
      <c r="D118" s="393" t="s">
        <v>97</v>
      </c>
      <c r="E118" s="394" t="s">
        <v>98</v>
      </c>
      <c r="F118" s="394" t="s">
        <v>99</v>
      </c>
      <c r="G118" s="394" t="s">
        <v>100</v>
      </c>
      <c r="H118" s="395" t="s">
        <v>302</v>
      </c>
    </row>
    <row r="119" spans="1:8" x14ac:dyDescent="0.2">
      <c r="A119" s="16"/>
      <c r="B119" s="16"/>
      <c r="C119" s="16"/>
      <c r="D119" s="129"/>
      <c r="E119" s="129"/>
      <c r="F119" s="129"/>
      <c r="G119" s="129"/>
      <c r="H119" s="129"/>
    </row>
    <row r="120" spans="1:8" ht="31.5" customHeight="1" x14ac:dyDescent="0.2">
      <c r="A120" s="18"/>
      <c r="B120" s="18"/>
      <c r="C120" s="18"/>
      <c r="D120" s="129"/>
      <c r="E120" s="129"/>
      <c r="F120" s="129"/>
      <c r="G120" s="129"/>
      <c r="H120" s="129"/>
    </row>
    <row r="121" spans="1:8" s="23" customFormat="1" ht="12" thickBot="1" x14ac:dyDescent="0.25">
      <c r="A121" s="25"/>
      <c r="B121" s="25"/>
      <c r="C121" s="25"/>
      <c r="D121" s="129"/>
      <c r="E121" s="129"/>
      <c r="F121" s="129"/>
      <c r="G121" s="129"/>
      <c r="H121" s="129"/>
    </row>
    <row r="122" spans="1:8" s="24" customFormat="1" thickBot="1" x14ac:dyDescent="0.25">
      <c r="A122" s="26" t="s">
        <v>101</v>
      </c>
      <c r="B122" s="27">
        <f>SUM(B120:B121)</f>
        <v>0</v>
      </c>
      <c r="C122" s="55">
        <f>SUM(D125:H125)</f>
        <v>0</v>
      </c>
      <c r="D122" s="46"/>
      <c r="E122" s="46"/>
      <c r="F122" s="46"/>
      <c r="G122" s="46"/>
      <c r="H122" s="47"/>
    </row>
    <row r="123" spans="1:8" s="24" customFormat="1" ht="11.25" x14ac:dyDescent="0.2">
      <c r="A123" s="23"/>
      <c r="C123" s="23"/>
      <c r="D123" s="48"/>
      <c r="E123" s="48"/>
      <c r="F123" s="48"/>
      <c r="G123" s="312"/>
      <c r="H123" s="312"/>
    </row>
    <row r="124" spans="1:8" s="24" customFormat="1" ht="12" x14ac:dyDescent="0.2">
      <c r="A124" s="1498"/>
      <c r="B124" s="1498"/>
      <c r="C124" s="371"/>
      <c r="D124" s="1500"/>
      <c r="E124" s="1500"/>
      <c r="F124" s="396"/>
      <c r="G124" s="312"/>
      <c r="H124" s="312"/>
    </row>
    <row r="125" spans="1:8" s="24" customFormat="1" ht="24.75" thickBot="1" x14ac:dyDescent="0.25">
      <c r="A125" s="1508" t="s">
        <v>73</v>
      </c>
      <c r="B125" s="1508"/>
      <c r="C125" s="1508"/>
      <c r="D125" s="397"/>
      <c r="E125" s="398" t="s">
        <v>397</v>
      </c>
      <c r="F125" s="6">
        <f>+COUNT(B127:B129)</f>
        <v>0</v>
      </c>
      <c r="G125" s="48"/>
      <c r="H125" s="48"/>
    </row>
    <row r="126" spans="1:8" s="24" customFormat="1" ht="12" thickBot="1" x14ac:dyDescent="0.25">
      <c r="A126" s="385" t="s">
        <v>398</v>
      </c>
      <c r="B126" s="392" t="s">
        <v>96</v>
      </c>
      <c r="C126" s="392" t="s">
        <v>83</v>
      </c>
      <c r="D126" s="393" t="s">
        <v>97</v>
      </c>
      <c r="E126" s="394" t="s">
        <v>98</v>
      </c>
      <c r="F126" s="394" t="s">
        <v>99</v>
      </c>
      <c r="G126" s="394" t="s">
        <v>100</v>
      </c>
      <c r="H126" s="395" t="s">
        <v>302</v>
      </c>
    </row>
    <row r="127" spans="1:8" x14ac:dyDescent="0.2">
      <c r="A127" s="16"/>
      <c r="B127" s="16"/>
      <c r="C127" s="16"/>
      <c r="D127" s="129"/>
      <c r="E127" s="129"/>
      <c r="F127" s="129"/>
      <c r="G127" s="129"/>
      <c r="H127" s="129"/>
    </row>
    <row r="128" spans="1:8" ht="31.5" customHeight="1" x14ac:dyDescent="0.2">
      <c r="A128" s="18"/>
      <c r="B128" s="18"/>
      <c r="C128" s="18"/>
      <c r="D128" s="129"/>
      <c r="E128" s="129"/>
      <c r="F128" s="129"/>
      <c r="G128" s="129"/>
      <c r="H128" s="129"/>
    </row>
    <row r="129" spans="1:10" s="23" customFormat="1" ht="12" thickBot="1" x14ac:dyDescent="0.25">
      <c r="A129" s="25"/>
      <c r="B129" s="25"/>
      <c r="C129" s="25"/>
      <c r="D129" s="129"/>
      <c r="E129" s="129"/>
      <c r="F129" s="129"/>
      <c r="G129" s="129"/>
      <c r="H129" s="129"/>
    </row>
    <row r="130" spans="1:10" s="24" customFormat="1" thickBot="1" x14ac:dyDescent="0.25">
      <c r="A130" s="26" t="s">
        <v>101</v>
      </c>
      <c r="B130" s="27">
        <f>SUM(B127:B129)</f>
        <v>0</v>
      </c>
      <c r="C130" s="55">
        <v>0</v>
      </c>
      <c r="D130" s="46"/>
      <c r="E130" s="46"/>
      <c r="F130" s="46"/>
      <c r="G130" s="46"/>
      <c r="H130" s="47"/>
    </row>
    <row r="131" spans="1:10" s="24" customFormat="1" ht="11.25" x14ac:dyDescent="0.2">
      <c r="A131" s="23"/>
      <c r="C131" s="23"/>
      <c r="D131" s="48"/>
      <c r="E131" s="48"/>
      <c r="F131" s="48"/>
      <c r="G131" s="48"/>
      <c r="H131" s="48"/>
    </row>
    <row r="132" spans="1:10" s="24" customFormat="1" x14ac:dyDescent="0.2">
      <c r="A132" s="1498"/>
      <c r="B132" s="1498"/>
      <c r="C132" s="371"/>
      <c r="D132" s="1500"/>
      <c r="E132" s="1500"/>
      <c r="F132" s="396"/>
      <c r="G132" s="399"/>
      <c r="H132" s="399"/>
      <c r="I132" s="8"/>
      <c r="J132" s="8"/>
    </row>
    <row r="133" spans="1:10" s="24" customFormat="1" ht="24.75" thickBot="1" x14ac:dyDescent="0.25">
      <c r="A133" s="1496" t="s">
        <v>242</v>
      </c>
      <c r="B133" s="1496"/>
      <c r="C133" s="1496"/>
      <c r="D133" s="400"/>
      <c r="E133" s="398" t="s">
        <v>397</v>
      </c>
      <c r="F133" s="6">
        <v>1</v>
      </c>
      <c r="G133" s="1495"/>
      <c r="H133" s="1495"/>
      <c r="I133" s="8"/>
      <c r="J133" s="8"/>
    </row>
    <row r="134" spans="1:10" s="24" customFormat="1" ht="12" thickBot="1" x14ac:dyDescent="0.25">
      <c r="A134" s="385" t="s">
        <v>398</v>
      </c>
      <c r="B134" s="392" t="s">
        <v>96</v>
      </c>
      <c r="C134" s="392" t="s">
        <v>83</v>
      </c>
      <c r="D134" s="393" t="s">
        <v>97</v>
      </c>
      <c r="E134" s="394" t="s">
        <v>98</v>
      </c>
      <c r="F134" s="394" t="s">
        <v>99</v>
      </c>
      <c r="G134" s="394" t="s">
        <v>100</v>
      </c>
      <c r="H134" s="395" t="s">
        <v>302</v>
      </c>
      <c r="I134" s="23"/>
      <c r="J134" s="23"/>
    </row>
    <row r="135" spans="1:10" ht="39.75" customHeight="1" thickBot="1" x14ac:dyDescent="0.25">
      <c r="A135" s="775" t="s">
        <v>2119</v>
      </c>
      <c r="B135" s="975">
        <v>67</v>
      </c>
      <c r="C135" s="972" t="s">
        <v>2125</v>
      </c>
      <c r="D135" s="129" t="s">
        <v>2741</v>
      </c>
      <c r="E135" s="129"/>
      <c r="F135" s="129"/>
      <c r="G135" s="129"/>
      <c r="H135" s="129"/>
      <c r="I135" s="24"/>
      <c r="J135" s="24"/>
    </row>
    <row r="136" spans="1:10" s="24" customFormat="1" thickBot="1" x14ac:dyDescent="0.25">
      <c r="A136" s="26" t="s">
        <v>101</v>
      </c>
      <c r="B136" s="27"/>
      <c r="C136" s="55"/>
      <c r="D136" s="46"/>
      <c r="E136" s="46"/>
      <c r="F136" s="46"/>
      <c r="G136" s="46"/>
      <c r="H136" s="47"/>
    </row>
    <row r="137" spans="1:10" s="24" customFormat="1" x14ac:dyDescent="0.2">
      <c r="A137" s="1498"/>
      <c r="B137" s="1498"/>
      <c r="C137" s="368"/>
      <c r="D137" s="1499"/>
      <c r="E137" s="1499"/>
      <c r="F137" s="1499"/>
      <c r="G137" s="399"/>
      <c r="H137" s="399"/>
      <c r="I137" s="8"/>
      <c r="J137" s="8"/>
    </row>
    <row r="138" spans="1:10" s="24" customFormat="1" x14ac:dyDescent="0.2">
      <c r="A138" s="378"/>
      <c r="B138" s="378"/>
      <c r="C138" s="371"/>
      <c r="D138" s="396"/>
      <c r="E138" s="396"/>
      <c r="F138" s="396"/>
      <c r="G138" s="399"/>
      <c r="H138" s="399"/>
      <c r="I138" s="8"/>
      <c r="J138" s="8"/>
    </row>
    <row r="139" spans="1:10" s="24" customFormat="1" ht="24.75" thickBot="1" x14ac:dyDescent="0.25">
      <c r="A139" s="1496" t="s">
        <v>2742</v>
      </c>
      <c r="B139" s="1496"/>
      <c r="C139" s="1496"/>
      <c r="D139" s="396"/>
      <c r="E139" s="398" t="s">
        <v>397</v>
      </c>
      <c r="F139" s="6">
        <v>4</v>
      </c>
      <c r="G139" s="1495"/>
      <c r="H139" s="1495"/>
      <c r="I139" s="8"/>
      <c r="J139" s="8"/>
    </row>
    <row r="140" spans="1:10" x14ac:dyDescent="0.2">
      <c r="A140" s="381" t="s">
        <v>398</v>
      </c>
      <c r="B140" s="401" t="s">
        <v>96</v>
      </c>
      <c r="C140" s="402" t="s">
        <v>244</v>
      </c>
      <c r="D140" s="403" t="s">
        <v>97</v>
      </c>
      <c r="E140" s="404" t="s">
        <v>98</v>
      </c>
      <c r="F140" s="404" t="s">
        <v>99</v>
      </c>
      <c r="G140" s="404" t="s">
        <v>100</v>
      </c>
      <c r="H140" s="405" t="s">
        <v>302</v>
      </c>
      <c r="I140" s="24"/>
      <c r="J140" s="24"/>
    </row>
    <row r="141" spans="1:10" s="24" customFormat="1" ht="22.5" x14ac:dyDescent="0.2">
      <c r="A141" s="775" t="s">
        <v>2121</v>
      </c>
      <c r="B141" s="975"/>
      <c r="C141" s="972" t="s">
        <v>2127</v>
      </c>
      <c r="D141" s="974"/>
      <c r="E141" s="976"/>
      <c r="F141" s="976"/>
      <c r="G141" s="976"/>
      <c r="H141" s="775" t="s">
        <v>2124</v>
      </c>
    </row>
    <row r="142" spans="1:10" s="24" customFormat="1" ht="22.5" x14ac:dyDescent="0.2">
      <c r="A142" s="775" t="s">
        <v>2120</v>
      </c>
      <c r="B142" s="975"/>
      <c r="C142" s="972" t="s">
        <v>2126</v>
      </c>
      <c r="D142" s="974"/>
      <c r="E142" s="976"/>
      <c r="F142" s="976"/>
      <c r="G142" s="976"/>
      <c r="H142" s="775" t="s">
        <v>2124</v>
      </c>
    </row>
    <row r="143" spans="1:10" s="24" customFormat="1" ht="45" x14ac:dyDescent="0.2">
      <c r="A143" s="775" t="s">
        <v>2123</v>
      </c>
      <c r="B143" s="775"/>
      <c r="C143" s="972" t="s">
        <v>2129</v>
      </c>
      <c r="D143" s="973"/>
      <c r="E143" s="973"/>
      <c r="F143" s="973"/>
      <c r="G143" s="973"/>
      <c r="H143" s="775" t="s">
        <v>2124</v>
      </c>
    </row>
    <row r="144" spans="1:10" s="24" customFormat="1" ht="34.5" thickBot="1" x14ac:dyDescent="0.25">
      <c r="A144" s="969" t="s">
        <v>2122</v>
      </c>
      <c r="B144" s="969"/>
      <c r="C144" s="969" t="s">
        <v>2128</v>
      </c>
      <c r="D144" s="978"/>
      <c r="E144" s="978"/>
      <c r="F144" s="978"/>
      <c r="G144" s="978"/>
      <c r="H144" s="969" t="s">
        <v>2124</v>
      </c>
    </row>
    <row r="145" spans="1:10" s="24" customFormat="1" thickBot="1" x14ac:dyDescent="0.25">
      <c r="A145" s="26" t="s">
        <v>101</v>
      </c>
      <c r="B145" s="27"/>
      <c r="C145" s="55"/>
      <c r="D145" s="46"/>
      <c r="E145" s="46"/>
      <c r="F145" s="46"/>
      <c r="G145" s="46"/>
      <c r="H145" s="47"/>
    </row>
    <row r="146" spans="1:10" s="24" customFormat="1" x14ac:dyDescent="0.2">
      <c r="A146" s="378"/>
      <c r="B146" s="378"/>
      <c r="C146" s="371"/>
      <c r="D146" s="379"/>
      <c r="E146" s="379"/>
      <c r="F146" s="379"/>
      <c r="G146" s="8"/>
      <c r="H146" s="8"/>
      <c r="I146" s="8"/>
      <c r="J146" s="8"/>
    </row>
    <row r="147" spans="1:10" s="24" customFormat="1" x14ac:dyDescent="0.2">
      <c r="A147" s="1498"/>
      <c r="B147" s="1498"/>
      <c r="C147" s="371"/>
      <c r="D147" s="1493"/>
      <c r="E147" s="1493"/>
      <c r="F147" s="379"/>
      <c r="G147" s="8"/>
      <c r="H147" s="8"/>
      <c r="I147" s="8"/>
      <c r="J147" s="8"/>
    </row>
    <row r="148" spans="1:10" s="24" customFormat="1" x14ac:dyDescent="0.2">
      <c r="A148" s="1478" t="s">
        <v>311</v>
      </c>
      <c r="B148" s="1478"/>
      <c r="C148" s="1478"/>
      <c r="D148" s="1478"/>
      <c r="E148" s="1478"/>
      <c r="F148" s="1478"/>
      <c r="G148" s="8"/>
      <c r="H148" s="8"/>
      <c r="I148" s="8"/>
      <c r="J148" s="8"/>
    </row>
    <row r="149" spans="1:10" ht="13.5" thickBot="1" x14ac:dyDescent="0.25">
      <c r="A149" s="1493" t="s">
        <v>312</v>
      </c>
      <c r="B149" s="1493"/>
      <c r="C149" s="1493"/>
      <c r="D149" s="1493"/>
      <c r="E149" s="1493"/>
      <c r="F149" s="1493"/>
      <c r="G149" s="390"/>
    </row>
    <row r="150" spans="1:10" ht="13.5" thickBot="1" x14ac:dyDescent="0.25">
      <c r="A150" s="1510" t="s">
        <v>313</v>
      </c>
      <c r="B150" s="1511"/>
      <c r="C150" s="410" t="s">
        <v>84</v>
      </c>
      <c r="D150" s="1511" t="s">
        <v>314</v>
      </c>
      <c r="E150" s="1511"/>
      <c r="F150" s="411" t="s">
        <v>315</v>
      </c>
      <c r="G150" s="33"/>
      <c r="H150" s="33"/>
      <c r="I150" s="33"/>
      <c r="J150" s="33"/>
    </row>
    <row r="151" spans="1:10" ht="18" customHeight="1" x14ac:dyDescent="0.2">
      <c r="A151" s="1506"/>
      <c r="B151" s="1506"/>
      <c r="C151" s="412"/>
      <c r="D151" s="1507"/>
      <c r="E151" s="1507"/>
      <c r="F151" s="413"/>
      <c r="G151" s="33"/>
      <c r="H151" s="33"/>
      <c r="I151" s="33"/>
      <c r="J151" s="33"/>
    </row>
    <row r="152" spans="1:10" ht="25.5" customHeight="1" x14ac:dyDescent="0.2">
      <c r="A152" s="1513"/>
      <c r="B152" s="1513"/>
      <c r="C152" s="96"/>
      <c r="D152" s="1514"/>
      <c r="E152" s="1512"/>
      <c r="F152" s="414"/>
      <c r="G152" s="33"/>
      <c r="H152" s="33"/>
      <c r="I152" s="33"/>
      <c r="J152" s="33"/>
    </row>
    <row r="153" spans="1:10" s="33" customFormat="1" ht="11.25" x14ac:dyDescent="0.2">
      <c r="A153" s="376"/>
      <c r="B153" s="376"/>
      <c r="C153" s="415"/>
    </row>
    <row r="154" spans="1:10" s="33" customFormat="1" x14ac:dyDescent="0.2">
      <c r="A154" s="1498"/>
      <c r="B154" s="1498"/>
      <c r="C154" s="371"/>
      <c r="D154" s="1493"/>
      <c r="E154" s="1493"/>
      <c r="F154" s="379"/>
      <c r="G154" s="8"/>
      <c r="H154" s="8"/>
      <c r="I154" s="8"/>
      <c r="J154" s="8"/>
    </row>
    <row r="155" spans="1:10" s="33" customFormat="1" x14ac:dyDescent="0.2">
      <c r="A155" s="1478" t="s">
        <v>248</v>
      </c>
      <c r="B155" s="1478"/>
      <c r="C155" s="1478"/>
      <c r="D155" s="1478"/>
      <c r="E155" s="1478"/>
      <c r="F155" s="1478"/>
      <c r="G155" s="8"/>
      <c r="H155" s="8"/>
      <c r="I155" s="8"/>
      <c r="J155" s="8"/>
    </row>
    <row r="156" spans="1:10" s="33" customFormat="1" ht="13.5" thickBot="1" x14ac:dyDescent="0.25">
      <c r="A156" s="1509" t="s">
        <v>249</v>
      </c>
      <c r="B156" s="1509"/>
      <c r="C156" s="1509"/>
      <c r="D156" s="1509"/>
      <c r="E156" s="1509"/>
      <c r="F156" s="1509"/>
      <c r="G156" s="390"/>
      <c r="H156" s="8"/>
      <c r="I156" s="8"/>
      <c r="J156" s="8"/>
    </row>
    <row r="157" spans="1:10" ht="13.5" thickBot="1" x14ac:dyDescent="0.25">
      <c r="A157" s="1510" t="s">
        <v>313</v>
      </c>
      <c r="B157" s="1511"/>
      <c r="C157" s="410" t="s">
        <v>84</v>
      </c>
      <c r="D157" s="1511" t="s">
        <v>314</v>
      </c>
      <c r="E157" s="1511"/>
      <c r="F157" s="411" t="s">
        <v>315</v>
      </c>
      <c r="G157" s="33"/>
      <c r="H157" s="33"/>
      <c r="I157" s="33"/>
      <c r="J157" s="33"/>
    </row>
    <row r="158" spans="1:10" ht="18" customHeight="1" x14ac:dyDescent="0.2">
      <c r="A158" s="1506"/>
      <c r="B158" s="1506"/>
      <c r="D158" s="1507"/>
      <c r="E158" s="1507"/>
      <c r="F158" s="71"/>
      <c r="G158" s="33"/>
      <c r="H158" s="33"/>
      <c r="I158" s="33"/>
      <c r="J158" s="33"/>
    </row>
    <row r="159" spans="1:10" ht="27" customHeight="1" x14ac:dyDescent="0.2">
      <c r="A159" s="1513"/>
      <c r="B159" s="1513"/>
      <c r="C159" s="96"/>
      <c r="D159" s="1512"/>
      <c r="E159" s="1512"/>
      <c r="F159" s="72"/>
      <c r="G159" s="33"/>
      <c r="H159" s="33"/>
      <c r="I159" s="33"/>
      <c r="J159" s="33"/>
    </row>
    <row r="160" spans="1:10" s="33" customFormat="1" x14ac:dyDescent="0.2">
      <c r="A160" s="1498"/>
      <c r="B160" s="1498"/>
      <c r="C160" s="371"/>
      <c r="D160" s="1493"/>
      <c r="E160" s="1493"/>
      <c r="F160" s="379"/>
      <c r="G160" s="8"/>
      <c r="I160" s="8"/>
      <c r="J160" s="8"/>
    </row>
    <row r="161" spans="1:10" s="33" customFormat="1" x14ac:dyDescent="0.2">
      <c r="A161" s="8"/>
      <c r="B161" s="8"/>
      <c r="C161" s="8"/>
      <c r="D161" s="8"/>
      <c r="E161" s="8"/>
      <c r="F161" s="8"/>
      <c r="G161" s="8"/>
      <c r="H161" s="8"/>
      <c r="I161" s="8"/>
      <c r="J161" s="8"/>
    </row>
    <row r="162" spans="1:10" s="33" customFormat="1" x14ac:dyDescent="0.2">
      <c r="A162" s="8"/>
      <c r="B162" s="8"/>
      <c r="C162" s="8"/>
      <c r="D162" s="8"/>
      <c r="E162" s="8"/>
      <c r="F162" s="8"/>
      <c r="G162" s="8"/>
      <c r="H162" s="8"/>
      <c r="I162" s="8"/>
      <c r="J162" s="8"/>
    </row>
  </sheetData>
  <customSheetViews>
    <customSheetView guid="{BF975151-0CB7-467A-A5F2-74C18B2B8DD8}" showGridLines="0">
      <pane ySplit="1" topLeftCell="A8" activePane="bottomLeft" state="frozenSplit"/>
      <selection pane="bottomLeft" activeCell="A4" sqref="A4:B4"/>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71" activePane="bottomLeft" state="frozenSplit"/>
      <selection pane="bottomLeft" activeCell="G99" sqref="G99"/>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71" activePane="bottomLeft" state="frozenSplit"/>
      <selection pane="bottomLeft" activeCell="G99" sqref="G99"/>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F95" sqref="F95"/>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71" activePane="bottomLeft" state="frozenSplit"/>
      <selection pane="bottomLeft" activeCell="G99" sqref="G99"/>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35" activePane="bottomLeft" state="frozenSplit"/>
      <selection pane="bottomLeft" activeCell="A42" sqref="A42:F42"/>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83" activePane="bottomLeft" state="frozenSplit"/>
      <selection pane="bottomLeft" activeCell="E42" sqref="A12:E42"/>
      <pageMargins left="0.75" right="0.75" top="1" bottom="1" header="0.5" footer="0.5"/>
      <pageSetup paperSize="9" orientation="portrait" r:id="rId8"/>
      <headerFooter alignWithMargins="0"/>
    </customSheetView>
    <customSheetView guid="{452B1860-8BEA-4644-8165-33AC0A7FD1C4}" showPageBreaks="1" showGridLines="0" showRuler="0">
      <pane ySplit="1" topLeftCell="A17" activePane="bottomLeft" state="frozenSplit"/>
      <selection pane="bottomLeft" activeCell="A32" sqref="A32:F32"/>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13" activePane="bottomLeft" state="frozenSplit"/>
      <selection pane="bottomLeft" activeCell="A32" sqref="A32:IV36"/>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1" sqref="A21:IV21"/>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71" activePane="bottomLeft" state="frozenSplit"/>
      <selection pane="bottomLeft" activeCell="G99" sqref="G99"/>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71" activePane="bottomLeft" state="frozenSplit"/>
      <selection pane="bottomLeft" activeCell="G99" sqref="G99"/>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71" activePane="bottomLeft" state="frozenSplit"/>
      <selection pane="bottomLeft" activeCell="G99" sqref="G99"/>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8" activePane="bottomLeft" state="frozenSplit"/>
      <selection pane="bottomLeft" activeCell="A4" sqref="A4:B4"/>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8" activePane="bottomLeft" state="frozenSplit"/>
      <selection pane="bottomLeft" activeCell="A4" sqref="A4:B4"/>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74" activePane="bottomLeft" state="frozenSplit"/>
      <selection pane="bottomLeft" activeCell="H77" sqref="H77"/>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8" activePane="bottomLeft" state="frozenSplit"/>
      <selection pane="bottomLeft" activeCell="A4" sqref="A4:B4"/>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140" activePane="bottomLeft" state="frozenSplit"/>
      <selection pane="bottomLeft" activeCell="D21" sqref="D21"/>
      <pageMargins left="0.25" right="0.25" top="0.25" bottom="0.25" header="0.5" footer="0.5"/>
      <pageSetup paperSize="9" orientation="portrait" r:id="rId20"/>
      <headerFooter alignWithMargins="0">
        <oddFooter>&amp;L&amp;C&amp;R</oddFooter>
      </headerFooter>
    </customSheetView>
  </customSheetViews>
  <mergeCells count="63">
    <mergeCell ref="A150:B150"/>
    <mergeCell ref="D150:E150"/>
    <mergeCell ref="A117:C117"/>
    <mergeCell ref="A147:B147"/>
    <mergeCell ref="D147:E147"/>
    <mergeCell ref="A148:F148"/>
    <mergeCell ref="A124:B124"/>
    <mergeCell ref="D124:E124"/>
    <mergeCell ref="A151:B151"/>
    <mergeCell ref="D151:E151"/>
    <mergeCell ref="A125:C125"/>
    <mergeCell ref="A160:B160"/>
    <mergeCell ref="D160:E160"/>
    <mergeCell ref="A156:F156"/>
    <mergeCell ref="A155:F155"/>
    <mergeCell ref="A157:B157"/>
    <mergeCell ref="D157:E157"/>
    <mergeCell ref="A149:F149"/>
    <mergeCell ref="D159:E159"/>
    <mergeCell ref="A158:B158"/>
    <mergeCell ref="D158:E158"/>
    <mergeCell ref="A159:B159"/>
    <mergeCell ref="A152:B152"/>
    <mergeCell ref="D152:E152"/>
    <mergeCell ref="A154:B154"/>
    <mergeCell ref="D154:E154"/>
    <mergeCell ref="C1:F1"/>
    <mergeCell ref="A10:F10"/>
    <mergeCell ref="A3:B3"/>
    <mergeCell ref="C3:F3"/>
    <mergeCell ref="C5:F5"/>
    <mergeCell ref="A6:B6"/>
    <mergeCell ref="D6:E6"/>
    <mergeCell ref="A4:B4"/>
    <mergeCell ref="C4:F4"/>
    <mergeCell ref="A5:B5"/>
    <mergeCell ref="A7:B7"/>
    <mergeCell ref="D7:E7"/>
    <mergeCell ref="A8:F8"/>
    <mergeCell ref="C9:F9"/>
    <mergeCell ref="G139:H139"/>
    <mergeCell ref="A133:C133"/>
    <mergeCell ref="A37:F37"/>
    <mergeCell ref="A38:C38"/>
    <mergeCell ref="G38:H38"/>
    <mergeCell ref="A139:C139"/>
    <mergeCell ref="G133:H133"/>
    <mergeCell ref="A137:B137"/>
    <mergeCell ref="D137:F137"/>
    <mergeCell ref="A132:B132"/>
    <mergeCell ref="D132:E132"/>
    <mergeCell ref="D116:E116"/>
    <mergeCell ref="A116:B116"/>
    <mergeCell ref="G29:H29"/>
    <mergeCell ref="A34:F34"/>
    <mergeCell ref="G34:H34"/>
    <mergeCell ref="G10:H10"/>
    <mergeCell ref="A29:F29"/>
    <mergeCell ref="A36:B36"/>
    <mergeCell ref="D36:E36"/>
    <mergeCell ref="A35:B35"/>
    <mergeCell ref="D35:E35"/>
    <mergeCell ref="A39:F39"/>
  </mergeCells>
  <phoneticPr fontId="42" type="noConversion"/>
  <pageMargins left="0.25" right="0.25" top="0.25" bottom="0.25" header="0.5" footer="0.5"/>
  <pageSetup paperSize="9" orientation="portrait" r:id="rId21"/>
  <headerFooter alignWithMargins="0">
    <oddFooter>&amp;L&amp;C&amp;R</oddFooter>
  </headerFooter>
  <drawing r:id="rId2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H273"/>
  <sheetViews>
    <sheetView showGridLines="0" zoomScaleNormal="100" workbookViewId="0">
      <pane ySplit="1" topLeftCell="A11" activePane="bottomLeft" state="frozenSplit"/>
      <selection pane="bottomLeft" activeCell="A6" sqref="A6"/>
    </sheetView>
  </sheetViews>
  <sheetFormatPr defaultColWidth="9.140625" defaultRowHeight="12.75" x14ac:dyDescent="0.2"/>
  <cols>
    <col min="1" max="1" width="29.5703125" style="12" customWidth="1"/>
    <col min="2" max="2" width="54.85546875" style="1050" customWidth="1"/>
    <col min="3" max="3" width="29" style="12" customWidth="1"/>
    <col min="4" max="4" width="11.5703125" style="12" customWidth="1"/>
    <col min="5" max="5" width="13.42578125" style="12" customWidth="1"/>
    <col min="6" max="6" width="6.5703125" style="12" customWidth="1"/>
    <col min="7" max="7" width="5.5703125" style="12" customWidth="1"/>
    <col min="8" max="8" width="3.5703125" style="12" customWidth="1"/>
    <col min="9" max="16384" width="9.140625" style="12"/>
  </cols>
  <sheetData>
    <row r="1" spans="1:7" ht="39.75" customHeight="1" x14ac:dyDescent="0.2">
      <c r="B1" s="1048" t="s">
        <v>602</v>
      </c>
      <c r="C1" s="1049"/>
      <c r="D1" s="1049"/>
      <c r="E1" s="1049"/>
    </row>
    <row r="2" spans="1:7" ht="0.95" customHeight="1" thickBot="1" x14ac:dyDescent="0.25"/>
    <row r="3" spans="1:7" ht="16.350000000000001" customHeight="1" thickBot="1" x14ac:dyDescent="0.25">
      <c r="A3" s="355" t="s">
        <v>78</v>
      </c>
      <c r="B3" s="1051" t="s">
        <v>289</v>
      </c>
      <c r="C3" s="1052"/>
      <c r="D3" s="1052"/>
      <c r="E3" s="1053"/>
    </row>
    <row r="4" spans="1:7" ht="24.75" customHeight="1" x14ac:dyDescent="0.2">
      <c r="A4" s="355" t="s">
        <v>79</v>
      </c>
      <c r="B4" s="463" t="s">
        <v>604</v>
      </c>
      <c r="C4" s="103"/>
      <c r="D4" s="103"/>
      <c r="E4" s="103"/>
    </row>
    <row r="5" spans="1:7" ht="16.350000000000001" customHeight="1" x14ac:dyDescent="0.2">
      <c r="A5" s="355" t="s">
        <v>80</v>
      </c>
      <c r="B5" s="463" t="s">
        <v>618</v>
      </c>
      <c r="C5" s="103"/>
      <c r="D5" s="103"/>
      <c r="E5" s="103"/>
    </row>
    <row r="6" spans="1:7" x14ac:dyDescent="0.2">
      <c r="A6" s="355" t="s">
        <v>81</v>
      </c>
      <c r="B6" s="1054" t="s">
        <v>1219</v>
      </c>
      <c r="C6" s="103"/>
      <c r="D6" s="103"/>
      <c r="E6" s="103"/>
    </row>
    <row r="7" spans="1:7" ht="23.25" customHeight="1" x14ac:dyDescent="0.2">
      <c r="A7" s="355"/>
      <c r="B7" s="444"/>
      <c r="C7" s="103"/>
      <c r="D7" s="103"/>
      <c r="E7" s="103"/>
    </row>
    <row r="8" spans="1:7" ht="30" customHeight="1" x14ac:dyDescent="0.2">
      <c r="A8" s="1482" t="s">
        <v>82</v>
      </c>
      <c r="B8" s="1482"/>
      <c r="C8" s="355"/>
      <c r="D8" s="355"/>
      <c r="E8" s="355"/>
    </row>
    <row r="9" spans="1:7" ht="18" customHeight="1" x14ac:dyDescent="0.2">
      <c r="A9" s="355"/>
      <c r="B9" s="440"/>
      <c r="C9" s="355"/>
      <c r="D9" s="355"/>
      <c r="E9" s="355"/>
    </row>
    <row r="10" spans="1:7" s="6" customFormat="1" ht="39" customHeight="1" x14ac:dyDescent="0.2">
      <c r="A10" s="355" t="s">
        <v>299</v>
      </c>
      <c r="B10" s="444" t="s">
        <v>290</v>
      </c>
      <c r="C10" s="691"/>
      <c r="D10" s="691"/>
      <c r="E10" s="691"/>
    </row>
    <row r="11" spans="1:7" s="6" customFormat="1" x14ac:dyDescent="0.2">
      <c r="A11" s="1055" t="s">
        <v>155</v>
      </c>
      <c r="B11" s="1518" t="s">
        <v>619</v>
      </c>
      <c r="C11" s="1519"/>
      <c r="D11" s="1056"/>
      <c r="E11" s="691"/>
    </row>
    <row r="12" spans="1:7" s="6" customFormat="1" x14ac:dyDescent="0.2">
      <c r="A12" s="1055"/>
      <c r="B12" s="1518" t="s">
        <v>620</v>
      </c>
      <c r="C12" s="1519"/>
      <c r="D12" s="1520"/>
      <c r="E12" s="691"/>
    </row>
    <row r="13" spans="1:7" s="6" customFormat="1" x14ac:dyDescent="0.2">
      <c r="A13" s="1055"/>
      <c r="B13" s="1518" t="s">
        <v>343</v>
      </c>
      <c r="C13" s="1519"/>
      <c r="D13" s="1520"/>
      <c r="E13" s="691"/>
    </row>
    <row r="14" spans="1:7" s="6" customFormat="1" x14ac:dyDescent="0.2">
      <c r="A14" s="1055"/>
      <c r="B14" s="1521" t="s">
        <v>46</v>
      </c>
      <c r="C14" s="1521"/>
      <c r="D14" s="1521"/>
      <c r="E14" s="691"/>
    </row>
    <row r="15" spans="1:7" s="6" customFormat="1" ht="18.75" customHeight="1" x14ac:dyDescent="0.2">
      <c r="A15" s="691"/>
      <c r="B15" s="444"/>
      <c r="C15" s="444"/>
      <c r="D15" s="444"/>
      <c r="E15" s="691"/>
    </row>
    <row r="16" spans="1:7" x14ac:dyDescent="0.2">
      <c r="A16" s="1517" t="s">
        <v>300</v>
      </c>
      <c r="B16" s="1517"/>
      <c r="C16" s="1517"/>
      <c r="D16" s="1517"/>
      <c r="E16" s="1058"/>
      <c r="F16" s="390"/>
      <c r="G16" s="390"/>
    </row>
    <row r="17" spans="1:7" ht="16.5" customHeight="1" thickBot="1" x14ac:dyDescent="0.25">
      <c r="A17" s="1057"/>
      <c r="B17" s="1054"/>
      <c r="C17" s="1057"/>
      <c r="D17" s="1057"/>
      <c r="E17" s="1057"/>
      <c r="F17" s="436"/>
      <c r="G17" s="436"/>
    </row>
    <row r="18" spans="1:7" s="6" customFormat="1" ht="13.5" thickBot="1" x14ac:dyDescent="0.25">
      <c r="A18" s="385" t="s">
        <v>301</v>
      </c>
      <c r="B18" s="608" t="s">
        <v>254</v>
      </c>
      <c r="C18" s="607" t="s">
        <v>303</v>
      </c>
      <c r="D18" s="606"/>
      <c r="E18" s="23"/>
    </row>
    <row r="19" spans="1:7" ht="16.5" customHeight="1" x14ac:dyDescent="0.2">
      <c r="A19" s="1037" t="s">
        <v>344</v>
      </c>
      <c r="B19" s="1038" t="s">
        <v>462</v>
      </c>
      <c r="C19" s="16" t="s">
        <v>497</v>
      </c>
      <c r="D19" s="1042"/>
      <c r="E19" s="63"/>
    </row>
    <row r="20" spans="1:7" ht="16.5" customHeight="1" x14ac:dyDescent="0.2">
      <c r="A20" s="341" t="s">
        <v>345</v>
      </c>
      <c r="B20" s="341" t="s">
        <v>463</v>
      </c>
      <c r="C20" s="472" t="s">
        <v>497</v>
      </c>
      <c r="D20" s="1042"/>
      <c r="E20" s="63"/>
    </row>
    <row r="21" spans="1:7" ht="14.25" customHeight="1" x14ac:dyDescent="0.2">
      <c r="A21" s="341" t="s">
        <v>761</v>
      </c>
      <c r="B21" s="341" t="s">
        <v>762</v>
      </c>
      <c r="C21" s="472" t="s">
        <v>497</v>
      </c>
      <c r="D21" s="1042"/>
      <c r="E21" s="63"/>
    </row>
    <row r="22" spans="1:7" ht="15" customHeight="1" x14ac:dyDescent="0.2">
      <c r="A22" s="341" t="s">
        <v>346</v>
      </c>
      <c r="B22" s="341" t="s">
        <v>378</v>
      </c>
      <c r="C22" s="472" t="s">
        <v>497</v>
      </c>
      <c r="D22" s="1042"/>
      <c r="E22" s="63"/>
    </row>
    <row r="23" spans="1:7" ht="15" customHeight="1" x14ac:dyDescent="0.2">
      <c r="A23" s="773" t="s">
        <v>2200</v>
      </c>
      <c r="B23" s="773" t="s">
        <v>762</v>
      </c>
      <c r="C23" s="472" t="s">
        <v>497</v>
      </c>
      <c r="D23" s="1042"/>
      <c r="E23" s="63"/>
    </row>
    <row r="24" spans="1:7" ht="14.25" customHeight="1" x14ac:dyDescent="0.2">
      <c r="A24" s="341" t="s">
        <v>347</v>
      </c>
      <c r="B24" s="341" t="s">
        <v>379</v>
      </c>
      <c r="C24" s="472" t="s">
        <v>497</v>
      </c>
      <c r="D24" s="1042"/>
      <c r="E24" s="63"/>
    </row>
    <row r="25" spans="1:7" ht="15" customHeight="1" x14ac:dyDescent="0.2">
      <c r="A25" s="1041" t="s">
        <v>348</v>
      </c>
      <c r="B25" s="341" t="s">
        <v>380</v>
      </c>
      <c r="C25" s="472" t="s">
        <v>497</v>
      </c>
      <c r="D25" s="1042"/>
      <c r="E25" s="63"/>
    </row>
    <row r="26" spans="1:7" ht="15" customHeight="1" x14ac:dyDescent="0.2">
      <c r="A26" s="341" t="s">
        <v>764</v>
      </c>
      <c r="B26" s="341" t="s">
        <v>765</v>
      </c>
      <c r="C26" s="472" t="s">
        <v>497</v>
      </c>
      <c r="D26" s="1042"/>
      <c r="E26" s="63"/>
    </row>
    <row r="27" spans="1:7" ht="16.5" customHeight="1" x14ac:dyDescent="0.2">
      <c r="A27" s="341" t="s">
        <v>349</v>
      </c>
      <c r="B27" s="341" t="s">
        <v>381</v>
      </c>
      <c r="C27" s="472" t="s">
        <v>497</v>
      </c>
      <c r="D27" s="1042"/>
      <c r="E27" s="63"/>
    </row>
    <row r="28" spans="1:7" ht="13.5" customHeight="1" x14ac:dyDescent="0.2">
      <c r="A28" s="341" t="s">
        <v>350</v>
      </c>
      <c r="B28" s="341" t="s">
        <v>382</v>
      </c>
      <c r="C28" s="472" t="s">
        <v>497</v>
      </c>
      <c r="D28" s="1042"/>
      <c r="E28" s="63"/>
    </row>
    <row r="29" spans="1:7" ht="13.5" customHeight="1" x14ac:dyDescent="0.2">
      <c r="A29" s="341" t="s">
        <v>766</v>
      </c>
      <c r="B29" s="341" t="s">
        <v>767</v>
      </c>
      <c r="C29" s="472" t="s">
        <v>497</v>
      </c>
      <c r="D29" s="1042"/>
      <c r="E29" s="63"/>
    </row>
    <row r="30" spans="1:7" ht="14.25" customHeight="1" x14ac:dyDescent="0.2">
      <c r="A30" s="1041" t="s">
        <v>351</v>
      </c>
      <c r="B30" s="341" t="s">
        <v>52</v>
      </c>
      <c r="C30" s="472" t="s">
        <v>497</v>
      </c>
      <c r="D30" s="1042"/>
      <c r="E30" s="63"/>
    </row>
    <row r="31" spans="1:7" ht="15.75" customHeight="1" x14ac:dyDescent="0.2">
      <c r="A31" s="1041" t="s">
        <v>352</v>
      </c>
      <c r="B31" s="341" t="s">
        <v>383</v>
      </c>
      <c r="C31" s="472" t="s">
        <v>497</v>
      </c>
      <c r="D31" s="1042"/>
      <c r="E31" s="63"/>
    </row>
    <row r="32" spans="1:7" ht="13.5" customHeight="1" x14ac:dyDescent="0.2">
      <c r="A32" s="1041" t="s">
        <v>353</v>
      </c>
      <c r="B32" s="341" t="s">
        <v>227</v>
      </c>
      <c r="C32" s="472" t="s">
        <v>497</v>
      </c>
      <c r="D32" s="1042"/>
      <c r="E32" s="63"/>
    </row>
    <row r="33" spans="1:5" ht="13.5" customHeight="1" x14ac:dyDescent="0.2">
      <c r="A33" s="739" t="s">
        <v>1225</v>
      </c>
      <c r="B33" s="739" t="s">
        <v>1226</v>
      </c>
      <c r="C33" s="472" t="s">
        <v>497</v>
      </c>
      <c r="D33" s="1042"/>
      <c r="E33" s="63"/>
    </row>
    <row r="34" spans="1:5" ht="14.25" customHeight="1" x14ac:dyDescent="0.2">
      <c r="A34" s="1041" t="s">
        <v>354</v>
      </c>
      <c r="B34" s="341" t="s">
        <v>111</v>
      </c>
      <c r="C34" s="472" t="s">
        <v>497</v>
      </c>
      <c r="D34" s="1042"/>
      <c r="E34" s="63"/>
    </row>
    <row r="35" spans="1:5" ht="15" customHeight="1" x14ac:dyDescent="0.2">
      <c r="A35" s="1041" t="s">
        <v>763</v>
      </c>
      <c r="B35" s="341" t="s">
        <v>384</v>
      </c>
      <c r="C35" s="472" t="s">
        <v>497</v>
      </c>
      <c r="D35" s="1042"/>
      <c r="E35" s="63"/>
    </row>
    <row r="36" spans="1:5" ht="13.5" customHeight="1" x14ac:dyDescent="0.2">
      <c r="A36" s="1041" t="s">
        <v>355</v>
      </c>
      <c r="B36" s="341" t="s">
        <v>198</v>
      </c>
      <c r="C36" s="472" t="s">
        <v>497</v>
      </c>
      <c r="D36" s="1042"/>
      <c r="E36" s="63"/>
    </row>
    <row r="37" spans="1:5" ht="13.5" customHeight="1" x14ac:dyDescent="0.2">
      <c r="A37" s="739" t="s">
        <v>1227</v>
      </c>
      <c r="B37" s="739" t="s">
        <v>1230</v>
      </c>
      <c r="C37" s="472" t="s">
        <v>497</v>
      </c>
      <c r="D37" s="1042"/>
      <c r="E37" s="63"/>
    </row>
    <row r="38" spans="1:5" ht="13.5" customHeight="1" x14ac:dyDescent="0.2">
      <c r="A38" s="739" t="s">
        <v>1228</v>
      </c>
      <c r="B38" s="739" t="s">
        <v>1229</v>
      </c>
      <c r="C38" s="472" t="s">
        <v>497</v>
      </c>
      <c r="D38" s="1042"/>
      <c r="E38" s="63"/>
    </row>
    <row r="39" spans="1:5" ht="14.25" customHeight="1" x14ac:dyDescent="0.2">
      <c r="A39" s="1041" t="s">
        <v>356</v>
      </c>
      <c r="B39" s="341" t="s">
        <v>356</v>
      </c>
      <c r="C39" s="472" t="s">
        <v>497</v>
      </c>
      <c r="D39" s="1042"/>
      <c r="E39" s="63"/>
    </row>
    <row r="40" spans="1:5" ht="13.5" customHeight="1" x14ac:dyDescent="0.2">
      <c r="A40" s="1041" t="s">
        <v>396</v>
      </c>
      <c r="B40" s="341" t="s">
        <v>385</v>
      </c>
      <c r="C40" s="472" t="s">
        <v>497</v>
      </c>
      <c r="D40" s="1042"/>
      <c r="E40" s="63"/>
    </row>
    <row r="41" spans="1:5" ht="11.25" customHeight="1" x14ac:dyDescent="0.2">
      <c r="A41" s="1041" t="s">
        <v>160</v>
      </c>
      <c r="B41" s="341" t="s">
        <v>35</v>
      </c>
      <c r="C41" s="472" t="s">
        <v>497</v>
      </c>
      <c r="D41" s="1042"/>
      <c r="E41" s="63"/>
    </row>
    <row r="42" spans="1:5" ht="14.25" customHeight="1" x14ac:dyDescent="0.2">
      <c r="A42" s="341" t="s">
        <v>161</v>
      </c>
      <c r="B42" s="341" t="s">
        <v>36</v>
      </c>
      <c r="C42" s="472" t="s">
        <v>497</v>
      </c>
      <c r="D42" s="1042"/>
      <c r="E42" s="63"/>
    </row>
    <row r="43" spans="1:5" ht="14.25" customHeight="1" x14ac:dyDescent="0.2">
      <c r="A43" s="1041" t="s">
        <v>2201</v>
      </c>
      <c r="B43" s="341" t="s">
        <v>386</v>
      </c>
      <c r="C43" s="472" t="s">
        <v>497</v>
      </c>
      <c r="D43" s="1042"/>
      <c r="E43" s="63"/>
    </row>
    <row r="44" spans="1:5" ht="14.25" customHeight="1" x14ac:dyDescent="0.2">
      <c r="A44" s="1045" t="s">
        <v>1012</v>
      </c>
      <c r="B44" s="1046" t="s">
        <v>919</v>
      </c>
      <c r="C44" s="472" t="s">
        <v>497</v>
      </c>
      <c r="D44" s="1042"/>
      <c r="E44" s="63"/>
    </row>
    <row r="45" spans="1:5" ht="14.25" customHeight="1" x14ac:dyDescent="0.2">
      <c r="A45" s="773" t="s">
        <v>3322</v>
      </c>
      <c r="B45" s="773" t="s">
        <v>3323</v>
      </c>
      <c r="C45" s="472" t="s">
        <v>497</v>
      </c>
      <c r="D45" s="1042"/>
      <c r="E45" s="63"/>
    </row>
    <row r="46" spans="1:5" ht="14.25" customHeight="1" x14ac:dyDescent="0.2">
      <c r="A46" s="1046" t="s">
        <v>920</v>
      </c>
      <c r="B46" s="1046" t="s">
        <v>921</v>
      </c>
      <c r="C46" s="472" t="s">
        <v>497</v>
      </c>
      <c r="D46" s="1042"/>
      <c r="E46" s="63"/>
    </row>
    <row r="47" spans="1:5" ht="14.25" customHeight="1" x14ac:dyDescent="0.2">
      <c r="A47" s="1045" t="s">
        <v>1041</v>
      </c>
      <c r="B47" s="1046" t="s">
        <v>922</v>
      </c>
      <c r="C47" s="472" t="s">
        <v>497</v>
      </c>
      <c r="D47" s="1042"/>
      <c r="E47" s="63"/>
    </row>
    <row r="48" spans="1:5" ht="14.25" customHeight="1" x14ac:dyDescent="0.2">
      <c r="A48" s="1045" t="s">
        <v>923</v>
      </c>
      <c r="B48" s="1046" t="s">
        <v>924</v>
      </c>
      <c r="C48" s="472" t="s">
        <v>497</v>
      </c>
      <c r="D48" s="1042"/>
      <c r="E48" s="63"/>
    </row>
    <row r="49" spans="1:8" ht="14.25" customHeight="1" x14ac:dyDescent="0.2">
      <c r="A49" s="1045" t="s">
        <v>794</v>
      </c>
      <c r="B49" s="1046" t="s">
        <v>795</v>
      </c>
      <c r="C49" s="472" t="s">
        <v>497</v>
      </c>
      <c r="D49" s="1042"/>
      <c r="E49" s="63"/>
    </row>
    <row r="50" spans="1:8" ht="14.25" customHeight="1" x14ac:dyDescent="0.2">
      <c r="A50" s="1046" t="s">
        <v>796</v>
      </c>
      <c r="B50" s="1046" t="s">
        <v>801</v>
      </c>
      <c r="C50" s="472" t="s">
        <v>497</v>
      </c>
      <c r="D50" s="1042"/>
      <c r="E50" s="63"/>
    </row>
    <row r="51" spans="1:8" ht="14.25" customHeight="1" x14ac:dyDescent="0.2">
      <c r="A51" s="1046" t="s">
        <v>918</v>
      </c>
      <c r="B51" s="1046" t="s">
        <v>806</v>
      </c>
      <c r="C51" s="472" t="s">
        <v>497</v>
      </c>
      <c r="D51" s="1042"/>
      <c r="E51" s="63"/>
    </row>
    <row r="52" spans="1:8" ht="14.25" customHeight="1" x14ac:dyDescent="0.2">
      <c r="A52" s="1046" t="s">
        <v>797</v>
      </c>
      <c r="B52" s="1046" t="s">
        <v>802</v>
      </c>
      <c r="C52" s="472" t="s">
        <v>497</v>
      </c>
      <c r="D52" s="1042"/>
      <c r="E52" s="63"/>
    </row>
    <row r="53" spans="1:8" x14ac:dyDescent="0.15">
      <c r="A53" s="472" t="s">
        <v>798</v>
      </c>
      <c r="B53" s="473" t="s">
        <v>803</v>
      </c>
      <c r="C53" s="472" t="s">
        <v>497</v>
      </c>
      <c r="D53" s="1042"/>
      <c r="E53" s="63"/>
    </row>
    <row r="54" spans="1:8" x14ac:dyDescent="0.15">
      <c r="A54" s="472" t="s">
        <v>799</v>
      </c>
      <c r="B54" s="473" t="s">
        <v>804</v>
      </c>
      <c r="C54" s="472" t="s">
        <v>497</v>
      </c>
      <c r="D54" s="1042"/>
      <c r="E54" s="63"/>
    </row>
    <row r="55" spans="1:8" x14ac:dyDescent="0.15">
      <c r="A55" s="472" t="s">
        <v>800</v>
      </c>
      <c r="B55" s="473" t="s">
        <v>805</v>
      </c>
      <c r="C55" s="472" t="s">
        <v>497</v>
      </c>
      <c r="D55" s="1042"/>
      <c r="E55" s="63"/>
    </row>
    <row r="56" spans="1:8" x14ac:dyDescent="0.15">
      <c r="A56" s="1047" t="s">
        <v>2202</v>
      </c>
      <c r="B56" s="473" t="s">
        <v>2203</v>
      </c>
      <c r="C56" s="472" t="s">
        <v>497</v>
      </c>
      <c r="D56" s="1042"/>
      <c r="E56" s="63"/>
    </row>
    <row r="57" spans="1:8" x14ac:dyDescent="0.15">
      <c r="A57" s="1059"/>
      <c r="B57" s="62"/>
      <c r="C57" s="24"/>
      <c r="D57" s="1042"/>
      <c r="E57" s="63"/>
    </row>
    <row r="58" spans="1:8" x14ac:dyDescent="0.2">
      <c r="A58" s="389"/>
      <c r="B58" s="444"/>
      <c r="C58" s="389"/>
      <c r="D58" s="389"/>
      <c r="E58" s="103"/>
    </row>
    <row r="59" spans="1:8" ht="28.5" customHeight="1" thickBot="1" x14ac:dyDescent="0.25">
      <c r="A59" s="1517" t="s">
        <v>310</v>
      </c>
      <c r="B59" s="1517"/>
      <c r="C59" s="1517"/>
      <c r="D59" s="1517"/>
      <c r="E59" s="1517"/>
      <c r="F59" s="436"/>
      <c r="G59" s="436"/>
    </row>
    <row r="60" spans="1:8" s="6" customFormat="1" ht="13.5" thickBot="1" x14ac:dyDescent="0.25">
      <c r="A60" s="385" t="s">
        <v>301</v>
      </c>
      <c r="B60" s="1060" t="s">
        <v>254</v>
      </c>
      <c r="C60" s="23"/>
      <c r="D60" s="23"/>
      <c r="F60" s="102"/>
      <c r="G60" s="102"/>
      <c r="H60" s="102"/>
    </row>
    <row r="61" spans="1:8" x14ac:dyDescent="0.2">
      <c r="A61" s="60"/>
      <c r="B61" s="58"/>
      <c r="C61" s="62"/>
      <c r="D61" s="63"/>
      <c r="F61" s="102"/>
      <c r="G61" s="102"/>
      <c r="H61" s="102"/>
    </row>
    <row r="62" spans="1:8" x14ac:dyDescent="0.2">
      <c r="A62" s="60"/>
      <c r="B62" s="58"/>
      <c r="C62" s="62"/>
      <c r="D62" s="63"/>
      <c r="F62" s="102"/>
      <c r="G62" s="102"/>
      <c r="H62" s="102"/>
    </row>
    <row r="63" spans="1:8" x14ac:dyDescent="0.2">
      <c r="A63" s="389"/>
      <c r="B63" s="444"/>
      <c r="C63" s="389"/>
      <c r="D63" s="389"/>
      <c r="E63" s="103"/>
    </row>
    <row r="64" spans="1:8" s="6" customFormat="1" ht="12.75" customHeight="1" x14ac:dyDescent="0.2">
      <c r="A64" s="1482" t="s">
        <v>47</v>
      </c>
      <c r="B64" s="1482"/>
      <c r="C64" s="1482"/>
      <c r="D64" s="1482"/>
      <c r="E64" s="691"/>
      <c r="F64" s="436"/>
      <c r="G64" s="436"/>
    </row>
    <row r="65" spans="1:7" x14ac:dyDescent="0.2">
      <c r="A65" s="103"/>
      <c r="B65" s="463"/>
      <c r="C65" s="103"/>
      <c r="D65" s="103"/>
      <c r="E65" s="103"/>
    </row>
    <row r="66" spans="1:7" x14ac:dyDescent="0.2">
      <c r="A66" s="103"/>
      <c r="B66" s="463"/>
      <c r="C66" s="103"/>
      <c r="D66" s="103"/>
      <c r="E66" s="103"/>
    </row>
    <row r="67" spans="1:7" ht="31.5" customHeight="1" x14ac:dyDescent="0.2">
      <c r="A67" s="1516" t="s">
        <v>388</v>
      </c>
      <c r="B67" s="1516"/>
      <c r="C67" s="1516"/>
      <c r="D67" s="1516"/>
      <c r="E67" s="6"/>
    </row>
    <row r="68" spans="1:7" ht="24" customHeight="1" x14ac:dyDescent="0.2">
      <c r="A68" s="1482" t="s">
        <v>389</v>
      </c>
      <c r="B68" s="1482"/>
      <c r="D68" s="391"/>
      <c r="E68" s="6"/>
      <c r="F68" s="436"/>
      <c r="G68" s="436"/>
    </row>
    <row r="69" spans="1:7" ht="38.25" customHeight="1" x14ac:dyDescent="0.2">
      <c r="A69" s="1515" t="s">
        <v>3465</v>
      </c>
      <c r="B69" s="1515"/>
      <c r="C69" s="1515"/>
      <c r="D69" s="1515"/>
      <c r="E69" s="389"/>
      <c r="F69" s="390"/>
    </row>
    <row r="70" spans="1:7" s="1040" customFormat="1" ht="22.5" customHeight="1" x14ac:dyDescent="0.2">
      <c r="A70" s="1061" t="s">
        <v>398</v>
      </c>
      <c r="B70" s="1062" t="s">
        <v>83</v>
      </c>
      <c r="C70" s="1061" t="s">
        <v>256</v>
      </c>
      <c r="D70" s="1063" t="s">
        <v>94</v>
      </c>
      <c r="E70" s="606"/>
      <c r="F70" s="606"/>
      <c r="G70" s="606"/>
    </row>
    <row r="71" spans="1:7" s="343" customFormat="1" ht="21" x14ac:dyDescent="0.15">
      <c r="A71" s="1044" t="s">
        <v>3666</v>
      </c>
      <c r="B71" s="1044" t="s">
        <v>3466</v>
      </c>
      <c r="C71" s="1039" t="s">
        <v>1011</v>
      </c>
      <c r="D71" s="1039" t="s">
        <v>344</v>
      </c>
      <c r="E71" s="857"/>
    </row>
    <row r="72" spans="1:7" s="343" customFormat="1" ht="21" x14ac:dyDescent="0.15">
      <c r="A72" s="1044" t="s">
        <v>3667</v>
      </c>
      <c r="B72" s="1044" t="s">
        <v>3467</v>
      </c>
      <c r="C72" s="1039" t="s">
        <v>1040</v>
      </c>
      <c r="D72" s="1039" t="s">
        <v>344</v>
      </c>
      <c r="E72" s="857"/>
    </row>
    <row r="73" spans="1:7" s="343" customFormat="1" ht="21" x14ac:dyDescent="0.15">
      <c r="A73" s="1044" t="s">
        <v>3668</v>
      </c>
      <c r="B73" s="1044" t="s">
        <v>3468</v>
      </c>
      <c r="C73" s="1039" t="s">
        <v>1010</v>
      </c>
      <c r="D73" s="1039" t="s">
        <v>344</v>
      </c>
      <c r="E73" s="857"/>
    </row>
    <row r="74" spans="1:7" s="343" customFormat="1" ht="31.5" x14ac:dyDescent="0.15">
      <c r="A74" s="1044" t="s">
        <v>3669</v>
      </c>
      <c r="B74" s="1044" t="s">
        <v>3469</v>
      </c>
      <c r="C74" s="1039" t="s">
        <v>1010</v>
      </c>
      <c r="D74" s="1039" t="s">
        <v>344</v>
      </c>
      <c r="E74" s="857"/>
    </row>
    <row r="75" spans="1:7" s="343" customFormat="1" ht="42" x14ac:dyDescent="0.15">
      <c r="A75" s="1044" t="s">
        <v>3670</v>
      </c>
      <c r="B75" s="1044" t="s">
        <v>3470</v>
      </c>
      <c r="C75" s="1039" t="s">
        <v>1010</v>
      </c>
      <c r="D75" s="1039" t="s">
        <v>344</v>
      </c>
      <c r="E75" s="857"/>
    </row>
    <row r="76" spans="1:7" s="343" customFormat="1" ht="21" x14ac:dyDescent="0.15">
      <c r="A76" s="1044" t="s">
        <v>3671</v>
      </c>
      <c r="B76" s="1044" t="s">
        <v>3471</v>
      </c>
      <c r="C76" s="1039" t="s">
        <v>1040</v>
      </c>
      <c r="D76" s="1039" t="s">
        <v>344</v>
      </c>
      <c r="E76" s="857"/>
    </row>
    <row r="77" spans="1:7" s="343" customFormat="1" ht="21" x14ac:dyDescent="0.15">
      <c r="A77" s="1044" t="s">
        <v>3672</v>
      </c>
      <c r="B77" s="1044" t="s">
        <v>3472</v>
      </c>
      <c r="C77" s="1039" t="s">
        <v>1008</v>
      </c>
      <c r="D77" s="1039" t="s">
        <v>344</v>
      </c>
      <c r="E77" s="857"/>
    </row>
    <row r="78" spans="1:7" s="343" customFormat="1" ht="21" x14ac:dyDescent="0.15">
      <c r="A78" s="1044" t="s">
        <v>3673</v>
      </c>
      <c r="B78" s="1044" t="s">
        <v>3473</v>
      </c>
      <c r="C78" s="1039" t="s">
        <v>1008</v>
      </c>
      <c r="D78" s="726" t="s">
        <v>348</v>
      </c>
      <c r="E78" s="857"/>
    </row>
    <row r="79" spans="1:7" s="343" customFormat="1" ht="31.5" x14ac:dyDescent="0.15">
      <c r="A79" s="1044" t="s">
        <v>3684</v>
      </c>
      <c r="B79" s="1044" t="s">
        <v>3474</v>
      </c>
      <c r="C79" s="1039" t="s">
        <v>3475</v>
      </c>
      <c r="D79" s="726" t="s">
        <v>348</v>
      </c>
      <c r="E79" s="857"/>
    </row>
    <row r="80" spans="1:7" s="343" customFormat="1" ht="21" x14ac:dyDescent="0.15">
      <c r="A80" s="1044" t="s">
        <v>3685</v>
      </c>
      <c r="B80" s="1044" t="s">
        <v>3476</v>
      </c>
      <c r="C80" s="1039" t="s">
        <v>1040</v>
      </c>
      <c r="D80" s="726" t="s">
        <v>348</v>
      </c>
      <c r="E80" s="857"/>
    </row>
    <row r="81" spans="1:5" s="343" customFormat="1" ht="21" x14ac:dyDescent="0.15">
      <c r="A81" s="1044" t="s">
        <v>3687</v>
      </c>
      <c r="B81" s="1044" t="s">
        <v>3477</v>
      </c>
      <c r="C81" s="1039" t="s">
        <v>1040</v>
      </c>
      <c r="D81" s="726" t="s">
        <v>348</v>
      </c>
      <c r="E81" s="857"/>
    </row>
    <row r="82" spans="1:5" s="343" customFormat="1" ht="31.5" x14ac:dyDescent="0.15">
      <c r="A82" s="1044" t="s">
        <v>3686</v>
      </c>
      <c r="B82" s="1044" t="s">
        <v>3478</v>
      </c>
      <c r="C82" s="1039" t="s">
        <v>1009</v>
      </c>
      <c r="D82" s="726" t="s">
        <v>348</v>
      </c>
      <c r="E82" s="857"/>
    </row>
    <row r="83" spans="1:5" s="343" customFormat="1" ht="21" x14ac:dyDescent="0.15">
      <c r="A83" s="1044" t="s">
        <v>3674</v>
      </c>
      <c r="B83" s="1044" t="s">
        <v>3479</v>
      </c>
      <c r="C83" s="1039" t="s">
        <v>1009</v>
      </c>
      <c r="D83" s="726" t="s">
        <v>348</v>
      </c>
      <c r="E83" s="857"/>
    </row>
    <row r="84" spans="1:5" s="343" customFormat="1" ht="31.5" x14ac:dyDescent="0.15">
      <c r="A84" s="1044" t="s">
        <v>3675</v>
      </c>
      <c r="B84" s="1044" t="s">
        <v>3480</v>
      </c>
      <c r="C84" s="1039" t="s">
        <v>1008</v>
      </c>
      <c r="D84" s="726" t="s">
        <v>348</v>
      </c>
      <c r="E84" s="857"/>
    </row>
    <row r="85" spans="1:5" s="343" customFormat="1" ht="21" x14ac:dyDescent="0.15">
      <c r="A85" s="1044" t="s">
        <v>3676</v>
      </c>
      <c r="B85" s="1044" t="s">
        <v>3481</v>
      </c>
      <c r="C85" s="1039" t="s">
        <v>1010</v>
      </c>
      <c r="D85" s="726" t="s">
        <v>348</v>
      </c>
      <c r="E85" s="857"/>
    </row>
    <row r="86" spans="1:5" s="343" customFormat="1" ht="21" x14ac:dyDescent="0.15">
      <c r="A86" s="1044" t="s">
        <v>3677</v>
      </c>
      <c r="B86" s="1044" t="s">
        <v>3482</v>
      </c>
      <c r="C86" s="1039" t="s">
        <v>1010</v>
      </c>
      <c r="D86" s="726" t="s">
        <v>348</v>
      </c>
      <c r="E86" s="857"/>
    </row>
    <row r="87" spans="1:5" s="343" customFormat="1" ht="21" x14ac:dyDescent="0.15">
      <c r="A87" s="1044" t="s">
        <v>3678</v>
      </c>
      <c r="B87" s="1044" t="s">
        <v>3483</v>
      </c>
      <c r="C87" s="1039" t="s">
        <v>1010</v>
      </c>
      <c r="D87" s="726" t="s">
        <v>348</v>
      </c>
      <c r="E87" s="857"/>
    </row>
    <row r="88" spans="1:5" s="343" customFormat="1" ht="21" x14ac:dyDescent="0.15">
      <c r="A88" s="1044" t="s">
        <v>3679</v>
      </c>
      <c r="B88" s="1044" t="s">
        <v>3484</v>
      </c>
      <c r="C88" s="1039" t="s">
        <v>1008</v>
      </c>
      <c r="D88" s="726" t="s">
        <v>348</v>
      </c>
      <c r="E88" s="857"/>
    </row>
    <row r="89" spans="1:5" s="343" customFormat="1" ht="31.5" x14ac:dyDescent="0.15">
      <c r="A89" s="1044" t="s">
        <v>3680</v>
      </c>
      <c r="B89" s="1044" t="s">
        <v>3485</v>
      </c>
      <c r="C89" s="1039" t="s">
        <v>1009</v>
      </c>
      <c r="D89" s="726" t="s">
        <v>348</v>
      </c>
      <c r="E89" s="857"/>
    </row>
    <row r="90" spans="1:5" s="343" customFormat="1" ht="31.5" x14ac:dyDescent="0.15">
      <c r="A90" s="1044" t="s">
        <v>3681</v>
      </c>
      <c r="B90" s="1044" t="s">
        <v>3486</v>
      </c>
      <c r="C90" s="1039" t="s">
        <v>1009</v>
      </c>
      <c r="D90" s="726" t="s">
        <v>348</v>
      </c>
      <c r="E90" s="857"/>
    </row>
    <row r="91" spans="1:5" s="343" customFormat="1" ht="42" x14ac:dyDescent="0.15">
      <c r="A91" s="1044" t="s">
        <v>3682</v>
      </c>
      <c r="B91" s="1044" t="s">
        <v>3487</v>
      </c>
      <c r="C91" s="1039" t="s">
        <v>1010</v>
      </c>
      <c r="D91" s="726" t="s">
        <v>348</v>
      </c>
      <c r="E91" s="857"/>
    </row>
    <row r="92" spans="1:5" s="343" customFormat="1" ht="21" x14ac:dyDescent="0.15">
      <c r="A92" s="1044" t="s">
        <v>3683</v>
      </c>
      <c r="B92" s="1044" t="s">
        <v>3488</v>
      </c>
      <c r="C92" s="1039" t="s">
        <v>1040</v>
      </c>
      <c r="D92" s="726" t="s">
        <v>348</v>
      </c>
      <c r="E92" s="857"/>
    </row>
    <row r="93" spans="1:5" s="343" customFormat="1" ht="21" x14ac:dyDescent="0.15">
      <c r="A93" s="1044" t="s">
        <v>3688</v>
      </c>
      <c r="B93" s="1044" t="s">
        <v>3489</v>
      </c>
      <c r="C93" s="1039" t="s">
        <v>1040</v>
      </c>
      <c r="D93" s="726" t="s">
        <v>348</v>
      </c>
      <c r="E93" s="857"/>
    </row>
    <row r="94" spans="1:5" s="343" customFormat="1" ht="21" x14ac:dyDescent="0.15">
      <c r="A94" s="1044" t="s">
        <v>3689</v>
      </c>
      <c r="B94" s="1044" t="s">
        <v>3490</v>
      </c>
      <c r="C94" s="1039" t="s">
        <v>1011</v>
      </c>
      <c r="D94" s="726" t="s">
        <v>348</v>
      </c>
      <c r="E94" s="857"/>
    </row>
    <row r="95" spans="1:5" s="343" customFormat="1" ht="42" x14ac:dyDescent="0.15">
      <c r="A95" s="1044" t="s">
        <v>3690</v>
      </c>
      <c r="B95" s="1044" t="s">
        <v>3491</v>
      </c>
      <c r="C95" s="1039" t="s">
        <v>1010</v>
      </c>
      <c r="D95" s="726" t="s">
        <v>348</v>
      </c>
      <c r="E95" s="857"/>
    </row>
    <row r="96" spans="1:5" s="343" customFormat="1" ht="31.5" x14ac:dyDescent="0.2">
      <c r="A96" s="1044" t="s">
        <v>3698</v>
      </c>
      <c r="B96" s="1044" t="s">
        <v>3492</v>
      </c>
      <c r="C96" s="1039" t="s">
        <v>1010</v>
      </c>
      <c r="D96" s="726" t="s">
        <v>348</v>
      </c>
    </row>
    <row r="97" spans="1:4" s="343" customFormat="1" ht="42" x14ac:dyDescent="0.2">
      <c r="A97" s="1044" t="s">
        <v>3697</v>
      </c>
      <c r="B97" s="1044" t="s">
        <v>3493</v>
      </c>
      <c r="C97" s="1039" t="s">
        <v>1040</v>
      </c>
      <c r="D97" s="726" t="s">
        <v>348</v>
      </c>
    </row>
    <row r="98" spans="1:4" s="343" customFormat="1" ht="31.5" x14ac:dyDescent="0.2">
      <c r="A98" s="1044" t="s">
        <v>3696</v>
      </c>
      <c r="B98" s="1044" t="s">
        <v>3494</v>
      </c>
      <c r="C98" s="1039" t="s">
        <v>1040</v>
      </c>
      <c r="D98" s="726" t="s">
        <v>348</v>
      </c>
    </row>
    <row r="99" spans="1:4" s="343" customFormat="1" ht="31.5" x14ac:dyDescent="0.2">
      <c r="A99" s="1044" t="s">
        <v>3695</v>
      </c>
      <c r="B99" s="1044" t="s">
        <v>3495</v>
      </c>
      <c r="C99" s="1039" t="s">
        <v>1040</v>
      </c>
      <c r="D99" s="726" t="s">
        <v>348</v>
      </c>
    </row>
    <row r="100" spans="1:4" s="343" customFormat="1" ht="21" x14ac:dyDescent="0.2">
      <c r="A100" s="1044" t="s">
        <v>3694</v>
      </c>
      <c r="B100" s="1044" t="s">
        <v>3496</v>
      </c>
      <c r="C100" s="1039" t="s">
        <v>1040</v>
      </c>
      <c r="D100" s="726" t="s">
        <v>348</v>
      </c>
    </row>
    <row r="101" spans="1:4" s="343" customFormat="1" ht="21" x14ac:dyDescent="0.2">
      <c r="A101" s="1044" t="s">
        <v>3693</v>
      </c>
      <c r="B101" s="1044" t="s">
        <v>3497</v>
      </c>
      <c r="C101" s="1039" t="s">
        <v>1010</v>
      </c>
      <c r="D101" s="726" t="s">
        <v>348</v>
      </c>
    </row>
    <row r="102" spans="1:4" s="343" customFormat="1" ht="21" x14ac:dyDescent="0.2">
      <c r="A102" s="1044" t="s">
        <v>3692</v>
      </c>
      <c r="B102" s="1044" t="s">
        <v>3498</v>
      </c>
      <c r="C102" s="1039" t="s">
        <v>1040</v>
      </c>
      <c r="D102" s="726" t="s">
        <v>348</v>
      </c>
    </row>
    <row r="103" spans="1:4" s="343" customFormat="1" ht="42" x14ac:dyDescent="0.2">
      <c r="A103" s="1044" t="s">
        <v>3691</v>
      </c>
      <c r="B103" s="1044" t="s">
        <v>3499</v>
      </c>
      <c r="C103" s="1039" t="s">
        <v>1040</v>
      </c>
      <c r="D103" s="726" t="s">
        <v>348</v>
      </c>
    </row>
    <row r="104" spans="1:4" s="343" customFormat="1" ht="42" x14ac:dyDescent="0.2">
      <c r="A104" s="1044" t="s">
        <v>3709</v>
      </c>
      <c r="B104" s="1044" t="s">
        <v>3500</v>
      </c>
      <c r="C104" s="1039" t="s">
        <v>1010</v>
      </c>
      <c r="D104" s="726" t="s">
        <v>348</v>
      </c>
    </row>
    <row r="105" spans="1:4" s="343" customFormat="1" ht="21" x14ac:dyDescent="0.2">
      <c r="A105" s="1044" t="s">
        <v>3710</v>
      </c>
      <c r="B105" s="1044" t="s">
        <v>3501</v>
      </c>
      <c r="C105" s="1039" t="s">
        <v>1008</v>
      </c>
      <c r="D105" s="1043" t="s">
        <v>351</v>
      </c>
    </row>
    <row r="106" spans="1:4" s="343" customFormat="1" ht="11.25" x14ac:dyDescent="0.2">
      <c r="A106" s="1044" t="s">
        <v>3711</v>
      </c>
      <c r="B106" s="1044" t="s">
        <v>3502</v>
      </c>
      <c r="C106" s="1039" t="s">
        <v>1010</v>
      </c>
      <c r="D106" s="1043" t="s">
        <v>351</v>
      </c>
    </row>
    <row r="107" spans="1:4" s="343" customFormat="1" ht="11.25" x14ac:dyDescent="0.2">
      <c r="A107" s="1044" t="s">
        <v>3712</v>
      </c>
      <c r="B107" s="1044" t="s">
        <v>3503</v>
      </c>
      <c r="C107" s="1039" t="s">
        <v>1010</v>
      </c>
      <c r="D107" s="1043" t="s">
        <v>351</v>
      </c>
    </row>
    <row r="108" spans="1:4" s="343" customFormat="1" ht="31.5" x14ac:dyDescent="0.2">
      <c r="A108" s="1044" t="s">
        <v>3713</v>
      </c>
      <c r="B108" s="1044" t="s">
        <v>3504</v>
      </c>
      <c r="C108" s="1039" t="s">
        <v>1040</v>
      </c>
      <c r="D108" s="1043" t="s">
        <v>351</v>
      </c>
    </row>
    <row r="109" spans="1:4" s="343" customFormat="1" ht="21" x14ac:dyDescent="0.2">
      <c r="A109" s="1044" t="s">
        <v>3699</v>
      </c>
      <c r="B109" s="1044" t="s">
        <v>3505</v>
      </c>
      <c r="C109" s="1039" t="s">
        <v>1011</v>
      </c>
      <c r="D109" s="1043" t="s">
        <v>351</v>
      </c>
    </row>
    <row r="110" spans="1:4" s="343" customFormat="1" ht="31.5" x14ac:dyDescent="0.2">
      <c r="A110" s="1044" t="s">
        <v>3700</v>
      </c>
      <c r="B110" s="1044" t="s">
        <v>3506</v>
      </c>
      <c r="C110" s="1039" t="s">
        <v>1011</v>
      </c>
      <c r="D110" s="1043" t="s">
        <v>351</v>
      </c>
    </row>
    <row r="111" spans="1:4" s="343" customFormat="1" ht="21" x14ac:dyDescent="0.2">
      <c r="A111" s="1044" t="s">
        <v>3701</v>
      </c>
      <c r="B111" s="1044" t="s">
        <v>3507</v>
      </c>
      <c r="C111" s="1039" t="s">
        <v>1011</v>
      </c>
      <c r="D111" s="1043" t="s">
        <v>351</v>
      </c>
    </row>
    <row r="112" spans="1:4" s="343" customFormat="1" ht="31.5" x14ac:dyDescent="0.2">
      <c r="A112" s="1044" t="s">
        <v>3702</v>
      </c>
      <c r="B112" s="1044" t="s">
        <v>3508</v>
      </c>
      <c r="C112" s="1039" t="s">
        <v>1010</v>
      </c>
      <c r="D112" s="1043" t="s">
        <v>351</v>
      </c>
    </row>
    <row r="113" spans="1:4" s="343" customFormat="1" ht="31.5" x14ac:dyDescent="0.2">
      <c r="A113" s="1044" t="s">
        <v>3703</v>
      </c>
      <c r="B113" s="1044" t="s">
        <v>3509</v>
      </c>
      <c r="C113" s="1039" t="s">
        <v>1040</v>
      </c>
      <c r="D113" s="1043" t="s">
        <v>351</v>
      </c>
    </row>
    <row r="114" spans="1:4" s="343" customFormat="1" ht="42" x14ac:dyDescent="0.2">
      <c r="A114" s="1044" t="s">
        <v>3704</v>
      </c>
      <c r="B114" s="1044" t="s">
        <v>3510</v>
      </c>
      <c r="C114" s="1039" t="s">
        <v>1040</v>
      </c>
      <c r="D114" s="1043" t="s">
        <v>351</v>
      </c>
    </row>
    <row r="115" spans="1:4" s="343" customFormat="1" ht="21" x14ac:dyDescent="0.2">
      <c r="A115" s="1044" t="s">
        <v>3705</v>
      </c>
      <c r="B115" s="1044" t="s">
        <v>3511</v>
      </c>
      <c r="C115" s="1039" t="s">
        <v>1009</v>
      </c>
      <c r="D115" s="1043" t="s">
        <v>351</v>
      </c>
    </row>
    <row r="116" spans="1:4" s="343" customFormat="1" ht="21" x14ac:dyDescent="0.2">
      <c r="A116" s="1044" t="s">
        <v>3706</v>
      </c>
      <c r="B116" s="1044" t="s">
        <v>3512</v>
      </c>
      <c r="C116" s="1039" t="s">
        <v>1010</v>
      </c>
      <c r="D116" s="1043" t="s">
        <v>351</v>
      </c>
    </row>
    <row r="117" spans="1:4" s="343" customFormat="1" ht="21" x14ac:dyDescent="0.2">
      <c r="A117" s="1044" t="s">
        <v>3701</v>
      </c>
      <c r="B117" s="1044" t="s">
        <v>3513</v>
      </c>
      <c r="C117" s="1039" t="s">
        <v>1011</v>
      </c>
      <c r="D117" s="1043" t="s">
        <v>351</v>
      </c>
    </row>
    <row r="118" spans="1:4" s="343" customFormat="1" ht="21" x14ac:dyDescent="0.2">
      <c r="A118" s="1044" t="s">
        <v>3707</v>
      </c>
      <c r="B118" s="1044" t="s">
        <v>3514</v>
      </c>
      <c r="C118" s="1039" t="s">
        <v>1011</v>
      </c>
      <c r="D118" s="1043" t="s">
        <v>351</v>
      </c>
    </row>
    <row r="119" spans="1:4" s="343" customFormat="1" ht="21" x14ac:dyDescent="0.2">
      <c r="A119" s="1044" t="s">
        <v>3708</v>
      </c>
      <c r="B119" s="1044" t="s">
        <v>3515</v>
      </c>
      <c r="C119" s="1039" t="s">
        <v>1010</v>
      </c>
      <c r="D119" s="1043" t="s">
        <v>351</v>
      </c>
    </row>
    <row r="120" spans="1:4" s="343" customFormat="1" ht="21" x14ac:dyDescent="0.2">
      <c r="A120" s="1044" t="s">
        <v>3701</v>
      </c>
      <c r="B120" s="1044" t="s">
        <v>3516</v>
      </c>
      <c r="C120" s="1039" t="s">
        <v>1011</v>
      </c>
      <c r="D120" s="1043" t="s">
        <v>351</v>
      </c>
    </row>
    <row r="121" spans="1:4" s="343" customFormat="1" ht="21" x14ac:dyDescent="0.2">
      <c r="A121" s="1044" t="s">
        <v>3714</v>
      </c>
      <c r="B121" s="1044" t="s">
        <v>3517</v>
      </c>
      <c r="C121" s="1039" t="s">
        <v>1040</v>
      </c>
      <c r="D121" s="1043" t="s">
        <v>351</v>
      </c>
    </row>
    <row r="122" spans="1:4" s="343" customFormat="1" ht="21" x14ac:dyDescent="0.2">
      <c r="A122" s="1044" t="s">
        <v>3715</v>
      </c>
      <c r="B122" s="1044" t="s">
        <v>3518</v>
      </c>
      <c r="C122" s="1039" t="s">
        <v>1011</v>
      </c>
      <c r="D122" s="1043" t="s">
        <v>351</v>
      </c>
    </row>
    <row r="123" spans="1:4" s="343" customFormat="1" ht="31.5" x14ac:dyDescent="0.2">
      <c r="A123" s="1044" t="s">
        <v>3716</v>
      </c>
      <c r="B123" s="1044" t="s">
        <v>3519</v>
      </c>
      <c r="C123" s="1039" t="s">
        <v>1008</v>
      </c>
      <c r="D123" s="1043" t="s">
        <v>351</v>
      </c>
    </row>
    <row r="124" spans="1:4" s="343" customFormat="1" ht="21" x14ac:dyDescent="0.2">
      <c r="A124" s="1044" t="s">
        <v>3717</v>
      </c>
      <c r="B124" s="1044" t="s">
        <v>3520</v>
      </c>
      <c r="C124" s="1039" t="s">
        <v>1010</v>
      </c>
      <c r="D124" s="1043" t="s">
        <v>352</v>
      </c>
    </row>
    <row r="125" spans="1:4" s="343" customFormat="1" ht="21" x14ac:dyDescent="0.2">
      <c r="A125" s="1044" t="s">
        <v>3718</v>
      </c>
      <c r="B125" s="1044" t="s">
        <v>3521</v>
      </c>
      <c r="C125" s="1039" t="s">
        <v>1010</v>
      </c>
      <c r="D125" s="1043" t="s">
        <v>352</v>
      </c>
    </row>
    <row r="126" spans="1:4" s="343" customFormat="1" ht="21" x14ac:dyDescent="0.2">
      <c r="A126" s="1044" t="s">
        <v>3719</v>
      </c>
      <c r="B126" s="1044" t="s">
        <v>3522</v>
      </c>
      <c r="C126" s="1039" t="s">
        <v>1040</v>
      </c>
      <c r="D126" s="1043" t="s">
        <v>352</v>
      </c>
    </row>
    <row r="127" spans="1:4" s="343" customFormat="1" ht="21" x14ac:dyDescent="0.2">
      <c r="A127" s="1044" t="s">
        <v>3720</v>
      </c>
      <c r="B127" s="1044" t="s">
        <v>3523</v>
      </c>
      <c r="C127" s="1039" t="s">
        <v>1010</v>
      </c>
      <c r="D127" s="1043" t="s">
        <v>352</v>
      </c>
    </row>
    <row r="128" spans="1:4" s="343" customFormat="1" ht="11.25" x14ac:dyDescent="0.2">
      <c r="A128" s="1044" t="s">
        <v>3721</v>
      </c>
      <c r="B128" s="1044" t="s">
        <v>3524</v>
      </c>
      <c r="C128" s="1039" t="s">
        <v>1040</v>
      </c>
      <c r="D128" s="1043" t="s">
        <v>352</v>
      </c>
    </row>
    <row r="129" spans="1:4" s="343" customFormat="1" ht="21" x14ac:dyDescent="0.2">
      <c r="A129" s="1044" t="s">
        <v>3722</v>
      </c>
      <c r="B129" s="1044" t="s">
        <v>3525</v>
      </c>
      <c r="C129" s="1039" t="s">
        <v>1011</v>
      </c>
      <c r="D129" s="1043" t="s">
        <v>352</v>
      </c>
    </row>
    <row r="130" spans="1:4" s="343" customFormat="1" ht="21" x14ac:dyDescent="0.2">
      <c r="A130" s="1044" t="s">
        <v>3723</v>
      </c>
      <c r="B130" s="1044" t="s">
        <v>3526</v>
      </c>
      <c r="C130" s="1039" t="s">
        <v>1040</v>
      </c>
      <c r="D130" s="1043" t="s">
        <v>352</v>
      </c>
    </row>
    <row r="131" spans="1:4" s="343" customFormat="1" ht="21" x14ac:dyDescent="0.2">
      <c r="A131" s="1044" t="s">
        <v>3724</v>
      </c>
      <c r="B131" s="1044" t="s">
        <v>3527</v>
      </c>
      <c r="C131" s="1039" t="s">
        <v>1011</v>
      </c>
      <c r="D131" s="1043" t="s">
        <v>352</v>
      </c>
    </row>
    <row r="132" spans="1:4" s="343" customFormat="1" ht="21" x14ac:dyDescent="0.2">
      <c r="A132" s="1044" t="s">
        <v>3725</v>
      </c>
      <c r="B132" s="1044" t="s">
        <v>3528</v>
      </c>
      <c r="C132" s="1039" t="s">
        <v>1010</v>
      </c>
      <c r="D132" s="1039" t="s">
        <v>353</v>
      </c>
    </row>
    <row r="133" spans="1:4" s="343" customFormat="1" ht="31.5" x14ac:dyDescent="0.2">
      <c r="A133" s="1044" t="s">
        <v>3726</v>
      </c>
      <c r="B133" s="1044" t="s">
        <v>3529</v>
      </c>
      <c r="C133" s="1039" t="s">
        <v>1009</v>
      </c>
      <c r="D133" s="1039" t="s">
        <v>353</v>
      </c>
    </row>
    <row r="134" spans="1:4" s="343" customFormat="1" ht="31.5" x14ac:dyDescent="0.2">
      <c r="A134" s="1044" t="s">
        <v>3727</v>
      </c>
      <c r="B134" s="1044" t="s">
        <v>3530</v>
      </c>
      <c r="C134" s="1039" t="s">
        <v>1040</v>
      </c>
      <c r="D134" s="1039" t="s">
        <v>353</v>
      </c>
    </row>
    <row r="135" spans="1:4" s="343" customFormat="1" ht="31.5" x14ac:dyDescent="0.2">
      <c r="A135" s="1044" t="s">
        <v>3728</v>
      </c>
      <c r="B135" s="1044" t="s">
        <v>3531</v>
      </c>
      <c r="C135" s="1039" t="s">
        <v>1040</v>
      </c>
      <c r="D135" s="1039" t="s">
        <v>353</v>
      </c>
    </row>
    <row r="136" spans="1:4" s="343" customFormat="1" ht="42" x14ac:dyDescent="0.2">
      <c r="A136" s="1044" t="s">
        <v>3729</v>
      </c>
      <c r="B136" s="1044" t="s">
        <v>3532</v>
      </c>
      <c r="C136" s="1039" t="s">
        <v>1040</v>
      </c>
      <c r="D136" s="1039" t="s">
        <v>353</v>
      </c>
    </row>
    <row r="137" spans="1:4" s="343" customFormat="1" ht="63" x14ac:dyDescent="0.2">
      <c r="A137" s="1044" t="s">
        <v>3730</v>
      </c>
      <c r="B137" s="1044" t="s">
        <v>3533</v>
      </c>
      <c r="C137" s="1039" t="s">
        <v>1009</v>
      </c>
      <c r="D137" s="1039" t="s">
        <v>353</v>
      </c>
    </row>
    <row r="138" spans="1:4" s="343" customFormat="1" ht="11.25" x14ac:dyDescent="0.2">
      <c r="A138" s="1044" t="s">
        <v>3659</v>
      </c>
      <c r="B138" s="1044" t="s">
        <v>3534</v>
      </c>
      <c r="C138" s="1039" t="s">
        <v>1008</v>
      </c>
      <c r="D138" s="1039" t="s">
        <v>354</v>
      </c>
    </row>
    <row r="139" spans="1:4" s="343" customFormat="1" ht="11.25" x14ac:dyDescent="0.2">
      <c r="A139" s="1044" t="s">
        <v>3660</v>
      </c>
      <c r="B139" s="1044" t="s">
        <v>3535</v>
      </c>
      <c r="C139" s="1039" t="s">
        <v>1010</v>
      </c>
      <c r="D139" s="1039" t="s">
        <v>354</v>
      </c>
    </row>
    <row r="140" spans="1:4" s="343" customFormat="1" ht="11.25" x14ac:dyDescent="0.2">
      <c r="A140" s="1044" t="s">
        <v>3661</v>
      </c>
      <c r="B140" s="1044" t="s">
        <v>3536</v>
      </c>
      <c r="C140" s="1039" t="s">
        <v>1009</v>
      </c>
      <c r="D140" s="1039" t="s">
        <v>763</v>
      </c>
    </row>
    <row r="141" spans="1:4" s="343" customFormat="1" ht="11.25" x14ac:dyDescent="0.2">
      <c r="A141" s="1044" t="s">
        <v>3662</v>
      </c>
      <c r="B141" s="1044" t="s">
        <v>3537</v>
      </c>
      <c r="C141" s="1039" t="s">
        <v>1009</v>
      </c>
      <c r="D141" s="1039" t="s">
        <v>763</v>
      </c>
    </row>
    <row r="142" spans="1:4" s="343" customFormat="1" ht="11.25" x14ac:dyDescent="0.2">
      <c r="A142" s="1044" t="s">
        <v>3663</v>
      </c>
      <c r="B142" s="1044" t="s">
        <v>3538</v>
      </c>
      <c r="C142" s="1039" t="s">
        <v>1009</v>
      </c>
      <c r="D142" s="1039" t="s">
        <v>763</v>
      </c>
    </row>
    <row r="143" spans="1:4" s="343" customFormat="1" ht="11.25" x14ac:dyDescent="0.2">
      <c r="A143" s="1044" t="s">
        <v>3664</v>
      </c>
      <c r="B143" s="1044" t="s">
        <v>3539</v>
      </c>
      <c r="C143" s="1039" t="s">
        <v>1009</v>
      </c>
      <c r="D143" s="1039" t="s">
        <v>763</v>
      </c>
    </row>
    <row r="144" spans="1:4" s="343" customFormat="1" ht="11.25" x14ac:dyDescent="0.2">
      <c r="A144" s="1044" t="s">
        <v>3665</v>
      </c>
      <c r="B144" s="1044" t="s">
        <v>3540</v>
      </c>
      <c r="C144" s="1039" t="s">
        <v>1009</v>
      </c>
      <c r="D144" s="1039" t="s">
        <v>763</v>
      </c>
    </row>
    <row r="145" spans="1:4" s="343" customFormat="1" ht="11.25" x14ac:dyDescent="0.2">
      <c r="A145" s="1044" t="s">
        <v>3658</v>
      </c>
      <c r="B145" s="1044" t="s">
        <v>3541</v>
      </c>
      <c r="C145" s="1039" t="s">
        <v>1011</v>
      </c>
      <c r="D145" s="1039" t="s">
        <v>763</v>
      </c>
    </row>
    <row r="146" spans="1:4" s="343" customFormat="1" ht="11.25" x14ac:dyDescent="0.2">
      <c r="A146" s="1044" t="s">
        <v>3640</v>
      </c>
      <c r="B146" s="1044" t="s">
        <v>3542</v>
      </c>
      <c r="C146" s="1039" t="s">
        <v>1011</v>
      </c>
      <c r="D146" s="1039" t="s">
        <v>763</v>
      </c>
    </row>
    <row r="147" spans="1:4" s="343" customFormat="1" ht="21" x14ac:dyDescent="0.2">
      <c r="A147" s="1044" t="s">
        <v>3639</v>
      </c>
      <c r="B147" s="1044" t="s">
        <v>3543</v>
      </c>
      <c r="C147" s="1039" t="s">
        <v>1011</v>
      </c>
      <c r="D147" s="1039" t="s">
        <v>763</v>
      </c>
    </row>
    <row r="148" spans="1:4" s="343" customFormat="1" ht="11.25" x14ac:dyDescent="0.2">
      <c r="A148" s="1044" t="s">
        <v>3653</v>
      </c>
      <c r="B148" s="1044" t="s">
        <v>3544</v>
      </c>
      <c r="C148" s="1039" t="s">
        <v>1011</v>
      </c>
      <c r="D148" s="1039" t="s">
        <v>763</v>
      </c>
    </row>
    <row r="149" spans="1:4" s="343" customFormat="1" ht="11.25" x14ac:dyDescent="0.2">
      <c r="A149" s="1044" t="s">
        <v>3654</v>
      </c>
      <c r="B149" s="1044" t="s">
        <v>3545</v>
      </c>
      <c r="C149" s="1039" t="s">
        <v>1011</v>
      </c>
      <c r="D149" s="1039" t="s">
        <v>763</v>
      </c>
    </row>
    <row r="150" spans="1:4" s="343" customFormat="1" ht="11.25" x14ac:dyDescent="0.2">
      <c r="A150" s="1044" t="s">
        <v>3655</v>
      </c>
      <c r="B150" s="1044" t="s">
        <v>3546</v>
      </c>
      <c r="C150" s="1039" t="s">
        <v>1011</v>
      </c>
      <c r="D150" s="1039" t="s">
        <v>763</v>
      </c>
    </row>
    <row r="151" spans="1:4" s="343" customFormat="1" ht="11.25" x14ac:dyDescent="0.2">
      <c r="A151" s="1044" t="s">
        <v>3656</v>
      </c>
      <c r="B151" s="1044" t="s">
        <v>3547</v>
      </c>
      <c r="C151" s="1039" t="s">
        <v>1011</v>
      </c>
      <c r="D151" s="1039" t="s">
        <v>763</v>
      </c>
    </row>
    <row r="152" spans="1:4" s="343" customFormat="1" ht="11.25" x14ac:dyDescent="0.2">
      <c r="A152" s="1044" t="s">
        <v>3657</v>
      </c>
      <c r="B152" s="1044" t="s">
        <v>3548</v>
      </c>
      <c r="C152" s="1039" t="s">
        <v>1011</v>
      </c>
      <c r="D152" s="1039" t="s">
        <v>763</v>
      </c>
    </row>
    <row r="153" spans="1:4" s="343" customFormat="1" ht="11.25" x14ac:dyDescent="0.2">
      <c r="A153" s="1044" t="s">
        <v>3652</v>
      </c>
      <c r="B153" s="1044" t="s">
        <v>3549</v>
      </c>
      <c r="C153" s="1039" t="s">
        <v>1010</v>
      </c>
      <c r="D153" s="1039" t="s">
        <v>763</v>
      </c>
    </row>
    <row r="154" spans="1:4" s="343" customFormat="1" ht="21" x14ac:dyDescent="0.2">
      <c r="A154" s="1044" t="s">
        <v>3643</v>
      </c>
      <c r="B154" s="1044" t="s">
        <v>3550</v>
      </c>
      <c r="C154" s="1039" t="s">
        <v>1040</v>
      </c>
      <c r="D154" s="1039" t="s">
        <v>763</v>
      </c>
    </row>
    <row r="155" spans="1:4" s="343" customFormat="1" ht="11.25" x14ac:dyDescent="0.2">
      <c r="A155" s="1044" t="s">
        <v>3644</v>
      </c>
      <c r="B155" s="1044" t="s">
        <v>3551</v>
      </c>
      <c r="C155" s="1039" t="s">
        <v>1040</v>
      </c>
      <c r="D155" s="1039" t="s">
        <v>763</v>
      </c>
    </row>
    <row r="156" spans="1:4" s="343" customFormat="1" ht="11.25" x14ac:dyDescent="0.2">
      <c r="A156" s="1044" t="s">
        <v>3642</v>
      </c>
      <c r="B156" s="1044" t="s">
        <v>3552</v>
      </c>
      <c r="C156" s="1039" t="s">
        <v>1010</v>
      </c>
      <c r="D156" s="1039" t="s">
        <v>763</v>
      </c>
    </row>
    <row r="157" spans="1:4" s="343" customFormat="1" ht="11.25" x14ac:dyDescent="0.2">
      <c r="A157" s="1044" t="s">
        <v>3641</v>
      </c>
      <c r="B157" s="1044" t="s">
        <v>3553</v>
      </c>
      <c r="C157" s="1039" t="s">
        <v>1010</v>
      </c>
      <c r="D157" s="1039" t="s">
        <v>763</v>
      </c>
    </row>
    <row r="158" spans="1:4" s="343" customFormat="1" ht="21" x14ac:dyDescent="0.2">
      <c r="A158" s="1044" t="s">
        <v>3645</v>
      </c>
      <c r="B158" s="1044" t="s">
        <v>3554</v>
      </c>
      <c r="C158" s="1039" t="s">
        <v>1011</v>
      </c>
      <c r="D158" s="1039" t="s">
        <v>355</v>
      </c>
    </row>
    <row r="159" spans="1:4" s="343" customFormat="1" ht="21" x14ac:dyDescent="0.2">
      <c r="A159" s="1044" t="s">
        <v>3646</v>
      </c>
      <c r="B159" s="1044" t="s">
        <v>3554</v>
      </c>
      <c r="C159" s="1039" t="s">
        <v>1009</v>
      </c>
      <c r="D159" s="1039" t="s">
        <v>355</v>
      </c>
    </row>
    <row r="160" spans="1:4" s="343" customFormat="1" ht="21" x14ac:dyDescent="0.2">
      <c r="A160" s="1044" t="s">
        <v>3647</v>
      </c>
      <c r="B160" s="1044" t="s">
        <v>3555</v>
      </c>
      <c r="C160" s="1039" t="s">
        <v>1009</v>
      </c>
      <c r="D160" s="1039" t="s">
        <v>355</v>
      </c>
    </row>
    <row r="161" spans="1:4" s="343" customFormat="1" ht="21" x14ac:dyDescent="0.2">
      <c r="A161" s="1044" t="s">
        <v>3648</v>
      </c>
      <c r="B161" s="1044" t="s">
        <v>3556</v>
      </c>
      <c r="C161" s="1039" t="s">
        <v>1011</v>
      </c>
      <c r="D161" s="1039" t="s">
        <v>355</v>
      </c>
    </row>
    <row r="162" spans="1:4" s="343" customFormat="1" ht="21" x14ac:dyDescent="0.2">
      <c r="A162" s="1044" t="s">
        <v>3650</v>
      </c>
      <c r="B162" s="1044" t="s">
        <v>3557</v>
      </c>
      <c r="C162" s="1039" t="s">
        <v>1010</v>
      </c>
      <c r="D162" s="1039" t="s">
        <v>355</v>
      </c>
    </row>
    <row r="163" spans="1:4" s="343" customFormat="1" ht="21" x14ac:dyDescent="0.2">
      <c r="A163" s="1044" t="s">
        <v>3651</v>
      </c>
      <c r="B163" s="1044" t="s">
        <v>3558</v>
      </c>
      <c r="C163" s="1039" t="s">
        <v>1009</v>
      </c>
      <c r="D163" s="1039" t="s">
        <v>355</v>
      </c>
    </row>
    <row r="164" spans="1:4" s="343" customFormat="1" ht="21" x14ac:dyDescent="0.2">
      <c r="A164" s="1044" t="s">
        <v>3649</v>
      </c>
      <c r="B164" s="1044" t="s">
        <v>3558</v>
      </c>
      <c r="C164" s="1039" t="s">
        <v>1011</v>
      </c>
      <c r="D164" s="1039" t="s">
        <v>355</v>
      </c>
    </row>
    <row r="165" spans="1:4" s="343" customFormat="1" ht="21" x14ac:dyDescent="0.2">
      <c r="A165" s="1044" t="s">
        <v>3629</v>
      </c>
      <c r="B165" s="1044" t="s">
        <v>3559</v>
      </c>
      <c r="C165" s="1039" t="s">
        <v>1011</v>
      </c>
      <c r="D165" s="1039" t="s">
        <v>355</v>
      </c>
    </row>
    <row r="166" spans="1:4" s="343" customFormat="1" ht="21" x14ac:dyDescent="0.2">
      <c r="A166" s="1044" t="s">
        <v>3630</v>
      </c>
      <c r="B166" s="1044" t="s">
        <v>3560</v>
      </c>
      <c r="C166" s="1039" t="s">
        <v>1011</v>
      </c>
      <c r="D166" s="1039" t="s">
        <v>355</v>
      </c>
    </row>
    <row r="167" spans="1:4" s="343" customFormat="1" ht="21" x14ac:dyDescent="0.2">
      <c r="A167" s="1044" t="s">
        <v>3632</v>
      </c>
      <c r="B167" s="1044" t="s">
        <v>3561</v>
      </c>
      <c r="C167" s="1039" t="s">
        <v>1040</v>
      </c>
      <c r="D167" s="1039" t="s">
        <v>355</v>
      </c>
    </row>
    <row r="168" spans="1:4" s="343" customFormat="1" ht="21" x14ac:dyDescent="0.2">
      <c r="A168" s="1044" t="s">
        <v>3631</v>
      </c>
      <c r="B168" s="1044" t="s">
        <v>3562</v>
      </c>
      <c r="C168" s="1039" t="s">
        <v>1040</v>
      </c>
      <c r="D168" s="1039" t="s">
        <v>355</v>
      </c>
    </row>
    <row r="169" spans="1:4" s="343" customFormat="1" ht="42" x14ac:dyDescent="0.2">
      <c r="A169" s="1044" t="s">
        <v>3628</v>
      </c>
      <c r="B169" s="1044" t="s">
        <v>3563</v>
      </c>
      <c r="C169" s="1039" t="s">
        <v>1011</v>
      </c>
      <c r="D169" s="1039" t="s">
        <v>160</v>
      </c>
    </row>
    <row r="170" spans="1:4" s="343" customFormat="1" ht="42" x14ac:dyDescent="0.2">
      <c r="A170" s="1044" t="s">
        <v>3638</v>
      </c>
      <c r="B170" s="1044" t="s">
        <v>3564</v>
      </c>
      <c r="C170" s="1039" t="s">
        <v>1011</v>
      </c>
      <c r="D170" s="1039" t="s">
        <v>160</v>
      </c>
    </row>
    <row r="171" spans="1:4" s="343" customFormat="1" ht="31.5" x14ac:dyDescent="0.2">
      <c r="A171" s="1044" t="s">
        <v>3637</v>
      </c>
      <c r="B171" s="1044" t="s">
        <v>3565</v>
      </c>
      <c r="C171" s="1039" t="s">
        <v>1011</v>
      </c>
      <c r="D171" s="1039" t="s">
        <v>160</v>
      </c>
    </row>
    <row r="172" spans="1:4" s="343" customFormat="1" ht="31.5" x14ac:dyDescent="0.2">
      <c r="A172" s="1044" t="s">
        <v>3635</v>
      </c>
      <c r="B172" s="1044" t="s">
        <v>3566</v>
      </c>
      <c r="C172" s="1039" t="s">
        <v>1011</v>
      </c>
      <c r="D172" s="1039" t="s">
        <v>160</v>
      </c>
    </row>
    <row r="173" spans="1:4" s="343" customFormat="1" ht="21" x14ac:dyDescent="0.2">
      <c r="A173" s="1044" t="s">
        <v>3636</v>
      </c>
      <c r="B173" s="1044" t="s">
        <v>3567</v>
      </c>
      <c r="C173" s="1039" t="s">
        <v>1040</v>
      </c>
      <c r="D173" s="1039" t="s">
        <v>160</v>
      </c>
    </row>
    <row r="174" spans="1:4" s="343" customFormat="1" ht="21" x14ac:dyDescent="0.2">
      <c r="A174" s="1044" t="s">
        <v>3634</v>
      </c>
      <c r="B174" s="1044" t="s">
        <v>3568</v>
      </c>
      <c r="C174" s="1039" t="s">
        <v>1040</v>
      </c>
      <c r="D174" s="1039" t="s">
        <v>160</v>
      </c>
    </row>
    <row r="175" spans="1:4" s="343" customFormat="1" ht="31.5" x14ac:dyDescent="0.2">
      <c r="A175" s="1044" t="s">
        <v>3633</v>
      </c>
      <c r="B175" s="1044" t="s">
        <v>3569</v>
      </c>
      <c r="C175" s="1039" t="s">
        <v>1040</v>
      </c>
      <c r="D175" s="1039" t="s">
        <v>160</v>
      </c>
    </row>
    <row r="176" spans="1:4" s="343" customFormat="1" ht="31.5" x14ac:dyDescent="0.2">
      <c r="A176" s="1044" t="s">
        <v>3620</v>
      </c>
      <c r="B176" s="1044" t="s">
        <v>3570</v>
      </c>
      <c r="C176" s="1039" t="s">
        <v>1010</v>
      </c>
      <c r="D176" s="1039" t="s">
        <v>160</v>
      </c>
    </row>
    <row r="177" spans="1:4" s="343" customFormat="1" ht="21" x14ac:dyDescent="0.2">
      <c r="A177" s="1044" t="s">
        <v>3624</v>
      </c>
      <c r="B177" s="1044" t="s">
        <v>3571</v>
      </c>
      <c r="C177" s="1039" t="s">
        <v>1011</v>
      </c>
      <c r="D177" s="1039" t="s">
        <v>160</v>
      </c>
    </row>
    <row r="178" spans="1:4" s="343" customFormat="1" ht="21" x14ac:dyDescent="0.2">
      <c r="A178" s="1044" t="s">
        <v>3623</v>
      </c>
      <c r="B178" s="1044" t="s">
        <v>3572</v>
      </c>
      <c r="C178" s="1039" t="s">
        <v>1011</v>
      </c>
      <c r="D178" s="1039" t="s">
        <v>160</v>
      </c>
    </row>
    <row r="179" spans="1:4" s="343" customFormat="1" ht="21" x14ac:dyDescent="0.2">
      <c r="A179" s="1044" t="s">
        <v>3622</v>
      </c>
      <c r="B179" s="1044" t="s">
        <v>3573</v>
      </c>
      <c r="C179" s="1039" t="s">
        <v>1040</v>
      </c>
      <c r="D179" s="1039" t="s">
        <v>160</v>
      </c>
    </row>
    <row r="180" spans="1:4" s="343" customFormat="1" ht="21" x14ac:dyDescent="0.2">
      <c r="A180" s="1044" t="s">
        <v>3626</v>
      </c>
      <c r="B180" s="1044" t="s">
        <v>3574</v>
      </c>
      <c r="C180" s="1039" t="s">
        <v>1040</v>
      </c>
      <c r="D180" s="1039" t="s">
        <v>160</v>
      </c>
    </row>
    <row r="181" spans="1:4" s="343" customFormat="1" ht="31.5" x14ac:dyDescent="0.2">
      <c r="A181" s="1044" t="s">
        <v>3621</v>
      </c>
      <c r="B181" s="1044" t="s">
        <v>3575</v>
      </c>
      <c r="C181" s="1039" t="s">
        <v>1010</v>
      </c>
      <c r="D181" s="1039" t="s">
        <v>160</v>
      </c>
    </row>
    <row r="182" spans="1:4" s="343" customFormat="1" ht="31.5" x14ac:dyDescent="0.2">
      <c r="A182" s="1044" t="s">
        <v>3625</v>
      </c>
      <c r="B182" s="1044" t="s">
        <v>3576</v>
      </c>
      <c r="C182" s="1039" t="s">
        <v>1010</v>
      </c>
      <c r="D182" s="1039" t="s">
        <v>160</v>
      </c>
    </row>
    <row r="183" spans="1:4" s="343" customFormat="1" ht="31.5" x14ac:dyDescent="0.2">
      <c r="A183" s="1044" t="s">
        <v>3618</v>
      </c>
      <c r="B183" s="1044" t="s">
        <v>3577</v>
      </c>
      <c r="C183" s="1039" t="s">
        <v>1010</v>
      </c>
      <c r="D183" s="1039" t="s">
        <v>160</v>
      </c>
    </row>
    <row r="184" spans="1:4" s="343" customFormat="1" ht="31.5" x14ac:dyDescent="0.2">
      <c r="A184" s="1044" t="s">
        <v>3619</v>
      </c>
      <c r="B184" s="1044" t="s">
        <v>3578</v>
      </c>
      <c r="C184" s="1039" t="s">
        <v>1040</v>
      </c>
      <c r="D184" s="1039" t="s">
        <v>160</v>
      </c>
    </row>
    <row r="185" spans="1:4" s="343" customFormat="1" ht="21" x14ac:dyDescent="0.2">
      <c r="A185" s="1044" t="s">
        <v>3627</v>
      </c>
      <c r="B185" s="1044" t="s">
        <v>3579</v>
      </c>
      <c r="C185" s="1039" t="s">
        <v>1011</v>
      </c>
      <c r="D185" s="1039" t="s">
        <v>2201</v>
      </c>
    </row>
    <row r="186" spans="1:4" s="343" customFormat="1" ht="21" x14ac:dyDescent="0.2">
      <c r="A186" s="1044" t="s">
        <v>3731</v>
      </c>
      <c r="B186" s="1044" t="s">
        <v>3580</v>
      </c>
      <c r="C186" s="1039" t="s">
        <v>1009</v>
      </c>
      <c r="D186" s="1039" t="s">
        <v>1012</v>
      </c>
    </row>
    <row r="187" spans="1:4" s="343" customFormat="1" ht="21" x14ac:dyDescent="0.2">
      <c r="A187" s="1044" t="s">
        <v>3732</v>
      </c>
      <c r="B187" s="1044" t="s">
        <v>3581</v>
      </c>
      <c r="C187" s="1039" t="s">
        <v>1040</v>
      </c>
      <c r="D187" s="1039" t="s">
        <v>1012</v>
      </c>
    </row>
    <row r="188" spans="1:4" s="343" customFormat="1" ht="21" x14ac:dyDescent="0.2">
      <c r="A188" s="1044" t="s">
        <v>3733</v>
      </c>
      <c r="B188" s="1044" t="s">
        <v>3582</v>
      </c>
      <c r="C188" s="1039" t="s">
        <v>1008</v>
      </c>
      <c r="D188" s="1039" t="s">
        <v>1012</v>
      </c>
    </row>
    <row r="189" spans="1:4" s="343" customFormat="1" ht="21" x14ac:dyDescent="0.2">
      <c r="A189" s="1044" t="s">
        <v>3734</v>
      </c>
      <c r="B189" s="1044" t="s">
        <v>3583</v>
      </c>
      <c r="C189" s="1039" t="s">
        <v>1011</v>
      </c>
      <c r="D189" s="1039" t="s">
        <v>1012</v>
      </c>
    </row>
    <row r="190" spans="1:4" s="343" customFormat="1" ht="21" x14ac:dyDescent="0.2">
      <c r="A190" s="1044" t="s">
        <v>3737</v>
      </c>
      <c r="B190" s="1044" t="s">
        <v>3584</v>
      </c>
      <c r="C190" s="1039" t="s">
        <v>1010</v>
      </c>
      <c r="D190" s="1039" t="s">
        <v>1012</v>
      </c>
    </row>
    <row r="191" spans="1:4" s="343" customFormat="1" ht="21" x14ac:dyDescent="0.2">
      <c r="A191" s="1044" t="s">
        <v>3738</v>
      </c>
      <c r="B191" s="1044" t="s">
        <v>3585</v>
      </c>
      <c r="C191" s="1039" t="s">
        <v>1040</v>
      </c>
      <c r="D191" s="1039" t="s">
        <v>1012</v>
      </c>
    </row>
    <row r="192" spans="1:4" s="343" customFormat="1" ht="21" x14ac:dyDescent="0.2">
      <c r="A192" s="1044" t="s">
        <v>3735</v>
      </c>
      <c r="B192" s="1044" t="s">
        <v>3586</v>
      </c>
      <c r="C192" s="1039" t="s">
        <v>1010</v>
      </c>
      <c r="D192" s="1039" t="s">
        <v>1012</v>
      </c>
    </row>
    <row r="193" spans="1:4" s="343" customFormat="1" ht="11.25" x14ac:dyDescent="0.2">
      <c r="A193" s="1044" t="s">
        <v>3739</v>
      </c>
      <c r="B193" s="1044" t="s">
        <v>3587</v>
      </c>
      <c r="C193" s="1039" t="s">
        <v>1040</v>
      </c>
      <c r="D193" s="1039" t="s">
        <v>1012</v>
      </c>
    </row>
    <row r="194" spans="1:4" s="343" customFormat="1" ht="21" x14ac:dyDescent="0.2">
      <c r="A194" s="1044" t="s">
        <v>3736</v>
      </c>
      <c r="B194" s="1044" t="s">
        <v>3588</v>
      </c>
      <c r="C194" s="1039" t="s">
        <v>1010</v>
      </c>
      <c r="D194" s="1039" t="s">
        <v>1012</v>
      </c>
    </row>
    <row r="195" spans="1:4" s="343" customFormat="1" ht="21" x14ac:dyDescent="0.2">
      <c r="A195" s="1044" t="s">
        <v>3764</v>
      </c>
      <c r="B195" s="1044" t="s">
        <v>3589</v>
      </c>
      <c r="C195" s="1039" t="s">
        <v>1010</v>
      </c>
      <c r="D195" s="1039" t="s">
        <v>1012</v>
      </c>
    </row>
    <row r="196" spans="1:4" s="343" customFormat="1" ht="11.25" x14ac:dyDescent="0.2">
      <c r="A196" s="1044" t="s">
        <v>3765</v>
      </c>
      <c r="B196" s="1044" t="s">
        <v>3590</v>
      </c>
      <c r="C196" s="1039" t="s">
        <v>1040</v>
      </c>
      <c r="D196" s="1039" t="s">
        <v>1012</v>
      </c>
    </row>
    <row r="197" spans="1:4" s="343" customFormat="1" ht="11.25" x14ac:dyDescent="0.2">
      <c r="A197" s="1044" t="s">
        <v>3766</v>
      </c>
      <c r="B197" s="1044" t="s">
        <v>3591</v>
      </c>
      <c r="C197" s="1039" t="s">
        <v>1040</v>
      </c>
      <c r="D197" s="1039" t="s">
        <v>1012</v>
      </c>
    </row>
    <row r="198" spans="1:4" s="343" customFormat="1" ht="21" x14ac:dyDescent="0.2">
      <c r="A198" s="1044" t="s">
        <v>3767</v>
      </c>
      <c r="B198" s="1044" t="s">
        <v>3592</v>
      </c>
      <c r="C198" s="1039" t="s">
        <v>1011</v>
      </c>
      <c r="D198" s="1039" t="s">
        <v>1012</v>
      </c>
    </row>
    <row r="199" spans="1:4" s="343" customFormat="1" ht="21" x14ac:dyDescent="0.2">
      <c r="A199" s="1044" t="s">
        <v>3768</v>
      </c>
      <c r="B199" s="1044" t="s">
        <v>3593</v>
      </c>
      <c r="C199" s="1039" t="s">
        <v>1011</v>
      </c>
      <c r="D199" s="1039" t="s">
        <v>1012</v>
      </c>
    </row>
    <row r="200" spans="1:4" s="343" customFormat="1" ht="21" x14ac:dyDescent="0.2">
      <c r="A200" s="1044" t="s">
        <v>3761</v>
      </c>
      <c r="B200" s="1044" t="s">
        <v>3594</v>
      </c>
      <c r="C200" s="1039" t="s">
        <v>1011</v>
      </c>
      <c r="D200" s="1039" t="s">
        <v>1012</v>
      </c>
    </row>
    <row r="201" spans="1:4" s="343" customFormat="1" ht="11.25" x14ac:dyDescent="0.2">
      <c r="A201" s="1044" t="s">
        <v>3760</v>
      </c>
      <c r="B201" s="1044" t="s">
        <v>3595</v>
      </c>
      <c r="C201" s="1039" t="s">
        <v>1011</v>
      </c>
      <c r="D201" s="1039" t="s">
        <v>1012</v>
      </c>
    </row>
    <row r="202" spans="1:4" s="343" customFormat="1" ht="21" x14ac:dyDescent="0.2">
      <c r="A202" s="1044" t="s">
        <v>3759</v>
      </c>
      <c r="B202" s="1044" t="s">
        <v>3596</v>
      </c>
      <c r="C202" s="1039" t="s">
        <v>1011</v>
      </c>
      <c r="D202" s="1039" t="s">
        <v>1012</v>
      </c>
    </row>
    <row r="203" spans="1:4" s="343" customFormat="1" ht="21" x14ac:dyDescent="0.2">
      <c r="A203" s="1044" t="s">
        <v>3758</v>
      </c>
      <c r="B203" s="1044" t="s">
        <v>3597</v>
      </c>
      <c r="C203" s="1039" t="s">
        <v>1008</v>
      </c>
      <c r="D203" s="1039" t="s">
        <v>1012</v>
      </c>
    </row>
    <row r="204" spans="1:4" s="343" customFormat="1" ht="11.25" x14ac:dyDescent="0.2">
      <c r="A204" s="1044" t="s">
        <v>3763</v>
      </c>
      <c r="B204" s="1044" t="s">
        <v>3598</v>
      </c>
      <c r="C204" s="1039" t="s">
        <v>1010</v>
      </c>
      <c r="D204" s="1039" t="s">
        <v>1012</v>
      </c>
    </row>
    <row r="205" spans="1:4" s="343" customFormat="1" ht="21" x14ac:dyDescent="0.2">
      <c r="A205" s="1044" t="s">
        <v>3762</v>
      </c>
      <c r="B205" s="1044" t="s">
        <v>3599</v>
      </c>
      <c r="C205" s="1039" t="s">
        <v>1010</v>
      </c>
      <c r="D205" s="1039" t="s">
        <v>1012</v>
      </c>
    </row>
    <row r="206" spans="1:4" s="343" customFormat="1" ht="21" x14ac:dyDescent="0.2">
      <c r="A206" s="1044" t="s">
        <v>3757</v>
      </c>
      <c r="B206" s="1044" t="s">
        <v>3600</v>
      </c>
      <c r="C206" s="1039" t="s">
        <v>1010</v>
      </c>
      <c r="D206" s="1039" t="s">
        <v>1012</v>
      </c>
    </row>
    <row r="207" spans="1:4" s="343" customFormat="1" ht="21" x14ac:dyDescent="0.2">
      <c r="A207" s="1044" t="s">
        <v>3745</v>
      </c>
      <c r="B207" s="1044" t="s">
        <v>3601</v>
      </c>
      <c r="C207" s="1039" t="s">
        <v>1040</v>
      </c>
      <c r="D207" s="1039" t="s">
        <v>1012</v>
      </c>
    </row>
    <row r="208" spans="1:4" s="343" customFormat="1" ht="21" x14ac:dyDescent="0.2">
      <c r="A208" s="1044" t="s">
        <v>3744</v>
      </c>
      <c r="B208" s="1044" t="s">
        <v>3602</v>
      </c>
      <c r="C208" s="1039" t="s">
        <v>1040</v>
      </c>
      <c r="D208" s="1039" t="s">
        <v>1012</v>
      </c>
    </row>
    <row r="209" spans="1:4" s="343" customFormat="1" ht="21" x14ac:dyDescent="0.2">
      <c r="A209" s="1044" t="s">
        <v>3743</v>
      </c>
      <c r="B209" s="1044" t="s">
        <v>3603</v>
      </c>
      <c r="C209" s="1039" t="s">
        <v>1040</v>
      </c>
      <c r="D209" s="1039" t="s">
        <v>1041</v>
      </c>
    </row>
    <row r="210" spans="1:4" s="343" customFormat="1" ht="21" x14ac:dyDescent="0.2">
      <c r="A210" s="1044" t="s">
        <v>3742</v>
      </c>
      <c r="B210" s="1044" t="s">
        <v>3604</v>
      </c>
      <c r="C210" s="1039" t="s">
        <v>1040</v>
      </c>
      <c r="D210" s="1039" t="s">
        <v>1041</v>
      </c>
    </row>
    <row r="211" spans="1:4" s="343" customFormat="1" ht="21" x14ac:dyDescent="0.2">
      <c r="A211" s="1044" t="s">
        <v>3748</v>
      </c>
      <c r="B211" s="1044" t="s">
        <v>3605</v>
      </c>
      <c r="C211" s="1039" t="s">
        <v>1010</v>
      </c>
      <c r="D211" s="1039" t="s">
        <v>1041</v>
      </c>
    </row>
    <row r="212" spans="1:4" s="343" customFormat="1" ht="11.25" x14ac:dyDescent="0.2">
      <c r="A212" s="1044" t="s">
        <v>3747</v>
      </c>
      <c r="B212" s="1044" t="s">
        <v>3606</v>
      </c>
      <c r="C212" s="1039" t="s">
        <v>1010</v>
      </c>
      <c r="D212" s="1039" t="s">
        <v>1041</v>
      </c>
    </row>
    <row r="213" spans="1:4" s="343" customFormat="1" ht="42" x14ac:dyDescent="0.2">
      <c r="A213" s="1044" t="s">
        <v>3746</v>
      </c>
      <c r="B213" s="1044" t="s">
        <v>3607</v>
      </c>
      <c r="C213" s="1039" t="s">
        <v>1010</v>
      </c>
      <c r="D213" s="1039" t="s">
        <v>1041</v>
      </c>
    </row>
    <row r="214" spans="1:4" s="343" customFormat="1" ht="21" x14ac:dyDescent="0.2">
      <c r="A214" s="1044" t="s">
        <v>3750</v>
      </c>
      <c r="B214" s="1044" t="s">
        <v>3608</v>
      </c>
      <c r="C214" s="1039" t="s">
        <v>1010</v>
      </c>
      <c r="D214" s="1039" t="s">
        <v>2202</v>
      </c>
    </row>
    <row r="215" spans="1:4" s="343" customFormat="1" ht="21" x14ac:dyDescent="0.2">
      <c r="A215" s="1044" t="s">
        <v>3741</v>
      </c>
      <c r="B215" s="1044" t="s">
        <v>3609</v>
      </c>
      <c r="C215" s="1039" t="s">
        <v>1010</v>
      </c>
      <c r="D215" s="1039" t="s">
        <v>2202</v>
      </c>
    </row>
    <row r="216" spans="1:4" s="343" customFormat="1" ht="21" x14ac:dyDescent="0.2">
      <c r="A216" s="1044" t="s">
        <v>3749</v>
      </c>
      <c r="B216" s="1044" t="s">
        <v>3610</v>
      </c>
      <c r="C216" s="1039" t="s">
        <v>1040</v>
      </c>
      <c r="D216" s="1039" t="s">
        <v>2202</v>
      </c>
    </row>
    <row r="217" spans="1:4" s="343" customFormat="1" ht="21" x14ac:dyDescent="0.2">
      <c r="A217" s="1044" t="s">
        <v>3751</v>
      </c>
      <c r="B217" s="1044" t="s">
        <v>3611</v>
      </c>
      <c r="C217" s="1039" t="s">
        <v>1040</v>
      </c>
      <c r="D217" s="1039" t="s">
        <v>2202</v>
      </c>
    </row>
    <row r="218" spans="1:4" s="343" customFormat="1" ht="21" x14ac:dyDescent="0.2">
      <c r="A218" s="1044" t="s">
        <v>3752</v>
      </c>
      <c r="B218" s="1044" t="s">
        <v>3612</v>
      </c>
      <c r="C218" s="1039" t="s">
        <v>1040</v>
      </c>
      <c r="D218" s="1039" t="s">
        <v>2202</v>
      </c>
    </row>
    <row r="219" spans="1:4" s="343" customFormat="1" ht="11.25" x14ac:dyDescent="0.2">
      <c r="A219" s="1044" t="s">
        <v>3754</v>
      </c>
      <c r="B219" s="1044" t="s">
        <v>3613</v>
      </c>
      <c r="C219" s="1039" t="s">
        <v>1040</v>
      </c>
      <c r="D219" s="1039" t="s">
        <v>2202</v>
      </c>
    </row>
    <row r="220" spans="1:4" s="343" customFormat="1" ht="21" x14ac:dyDescent="0.2">
      <c r="A220" s="1044" t="s">
        <v>3753</v>
      </c>
      <c r="B220" s="1044" t="s">
        <v>3614</v>
      </c>
      <c r="C220" s="1039" t="s">
        <v>1040</v>
      </c>
      <c r="D220" s="1039" t="s">
        <v>2202</v>
      </c>
    </row>
    <row r="221" spans="1:4" s="343" customFormat="1" ht="11.25" x14ac:dyDescent="0.2">
      <c r="A221" s="1044" t="s">
        <v>3756</v>
      </c>
      <c r="B221" s="1044" t="s">
        <v>3615</v>
      </c>
      <c r="C221" s="1039" t="s">
        <v>1010</v>
      </c>
      <c r="D221" s="1039" t="s">
        <v>2202</v>
      </c>
    </row>
    <row r="222" spans="1:4" s="343" customFormat="1" ht="11.25" x14ac:dyDescent="0.2">
      <c r="A222" s="1044" t="s">
        <v>3755</v>
      </c>
      <c r="B222" s="1044" t="s">
        <v>3616</v>
      </c>
      <c r="C222" s="1039" t="s">
        <v>1040</v>
      </c>
      <c r="D222" s="1039" t="s">
        <v>2202</v>
      </c>
    </row>
    <row r="223" spans="1:4" s="343" customFormat="1" ht="11.25" x14ac:dyDescent="0.2">
      <c r="A223" s="1044" t="s">
        <v>3740</v>
      </c>
      <c r="B223" s="1044" t="s">
        <v>3617</v>
      </c>
      <c r="C223" s="1039" t="s">
        <v>1040</v>
      </c>
      <c r="D223" s="1039" t="s">
        <v>2202</v>
      </c>
    </row>
    <row r="224" spans="1:4" s="343" customFormat="1" ht="11.25" x14ac:dyDescent="0.2">
      <c r="A224" s="1064"/>
      <c r="B224" s="643"/>
      <c r="C224" s="1065"/>
      <c r="D224" s="1065"/>
    </row>
    <row r="225" spans="1:5" s="343" customFormat="1" ht="11.25" x14ac:dyDescent="0.2">
      <c r="A225" s="855"/>
      <c r="B225" s="855"/>
      <c r="C225" s="1065"/>
      <c r="D225" s="1065"/>
    </row>
    <row r="226" spans="1:5" ht="31.5" customHeight="1" thickBot="1" x14ac:dyDescent="0.25">
      <c r="A226" s="440" t="s">
        <v>95</v>
      </c>
      <c r="B226" s="12"/>
      <c r="C226" s="6"/>
      <c r="D226" s="390"/>
    </row>
    <row r="227" spans="1:5" s="23" customFormat="1" ht="12" thickBot="1" x14ac:dyDescent="0.25">
      <c r="A227" s="431" t="s">
        <v>398</v>
      </c>
      <c r="B227" s="393" t="s">
        <v>97</v>
      </c>
      <c r="C227" s="394" t="s">
        <v>99</v>
      </c>
      <c r="D227" s="394" t="s">
        <v>100</v>
      </c>
      <c r="E227" s="395" t="s">
        <v>302</v>
      </c>
    </row>
    <row r="228" spans="1:5" s="24" customFormat="1" ht="11.25" x14ac:dyDescent="0.2">
      <c r="A228" s="58"/>
      <c r="B228" s="129"/>
      <c r="C228" s="129"/>
      <c r="D228" s="129"/>
      <c r="E228" s="129"/>
    </row>
    <row r="229" spans="1:5" s="24" customFormat="1" ht="11.25" x14ac:dyDescent="0.2">
      <c r="A229" s="60"/>
      <c r="B229" s="129"/>
      <c r="C229" s="129"/>
      <c r="D229" s="129"/>
      <c r="E229" s="129"/>
    </row>
    <row r="230" spans="1:5" s="24" customFormat="1" ht="12" thickBot="1" x14ac:dyDescent="0.25">
      <c r="A230" s="261"/>
      <c r="B230" s="129"/>
      <c r="C230" s="129"/>
      <c r="D230" s="129"/>
      <c r="E230" s="129"/>
    </row>
    <row r="231" spans="1:5" s="24" customFormat="1" thickBot="1" x14ac:dyDescent="0.25">
      <c r="A231" s="446" t="s">
        <v>101</v>
      </c>
      <c r="B231" s="46"/>
      <c r="C231" s="46"/>
      <c r="D231" s="46"/>
      <c r="E231" s="47"/>
    </row>
    <row r="232" spans="1:5" s="24" customFormat="1" ht="11.25" x14ac:dyDescent="0.2">
      <c r="A232" s="338"/>
      <c r="B232" s="48"/>
      <c r="C232" s="48"/>
      <c r="D232" s="48"/>
      <c r="E232" s="48"/>
    </row>
    <row r="233" spans="1:5" x14ac:dyDescent="0.2">
      <c r="A233" s="1050"/>
      <c r="B233" s="1066"/>
      <c r="C233" s="1066"/>
      <c r="D233" s="1066"/>
      <c r="E233" s="1066"/>
    </row>
    <row r="234" spans="1:5" ht="31.5" customHeight="1" thickBot="1" x14ac:dyDescent="0.25">
      <c r="A234" s="447" t="s">
        <v>73</v>
      </c>
      <c r="B234" s="1067"/>
      <c r="C234" s="6"/>
      <c r="D234" s="1068"/>
      <c r="E234" s="1066"/>
    </row>
    <row r="235" spans="1:5" s="23" customFormat="1" ht="12" thickBot="1" x14ac:dyDescent="0.25">
      <c r="A235" s="431" t="s">
        <v>398</v>
      </c>
      <c r="B235" s="393" t="s">
        <v>97</v>
      </c>
      <c r="C235" s="394" t="s">
        <v>99</v>
      </c>
      <c r="D235" s="394" t="s">
        <v>100</v>
      </c>
      <c r="E235" s="395" t="s">
        <v>302</v>
      </c>
    </row>
    <row r="236" spans="1:5" s="24" customFormat="1" ht="11.25" x14ac:dyDescent="0.2">
      <c r="A236" s="58"/>
      <c r="B236" s="129"/>
      <c r="C236" s="129"/>
      <c r="D236" s="129"/>
      <c r="E236" s="129"/>
    </row>
    <row r="237" spans="1:5" s="24" customFormat="1" ht="11.25" x14ac:dyDescent="0.2">
      <c r="A237" s="60"/>
      <c r="B237" s="129"/>
      <c r="C237" s="129"/>
      <c r="D237" s="129"/>
      <c r="E237" s="129"/>
    </row>
    <row r="238" spans="1:5" s="24" customFormat="1" ht="12" thickBot="1" x14ac:dyDescent="0.25">
      <c r="A238" s="261"/>
      <c r="B238" s="129"/>
      <c r="C238" s="129"/>
      <c r="D238" s="129"/>
      <c r="E238" s="129"/>
    </row>
    <row r="239" spans="1:5" s="24" customFormat="1" thickBot="1" x14ac:dyDescent="0.25">
      <c r="A239" s="446" t="s">
        <v>101</v>
      </c>
      <c r="B239" s="46"/>
      <c r="C239" s="46"/>
      <c r="D239" s="46"/>
      <c r="E239" s="47"/>
    </row>
    <row r="240" spans="1:5" s="24" customFormat="1" ht="11.25" x14ac:dyDescent="0.2">
      <c r="A240" s="338"/>
      <c r="B240" s="48"/>
      <c r="C240" s="48"/>
      <c r="D240" s="48"/>
      <c r="E240" s="48"/>
    </row>
    <row r="241" spans="1:5" x14ac:dyDescent="0.2">
      <c r="A241" s="1050"/>
      <c r="B241" s="1066"/>
      <c r="C241" s="1066"/>
      <c r="D241" s="1066"/>
      <c r="E241" s="1066"/>
    </row>
    <row r="242" spans="1:5" ht="31.5" customHeight="1" thickBot="1" x14ac:dyDescent="0.25">
      <c r="A242" s="440" t="s">
        <v>242</v>
      </c>
      <c r="B242" s="400"/>
      <c r="C242" s="6"/>
      <c r="D242" s="435"/>
    </row>
    <row r="243" spans="1:5" s="23" customFormat="1" ht="12" thickBot="1" x14ac:dyDescent="0.25">
      <c r="A243" s="431" t="s">
        <v>398</v>
      </c>
      <c r="B243" s="393" t="s">
        <v>97</v>
      </c>
      <c r="C243" s="394" t="s">
        <v>99</v>
      </c>
      <c r="D243" s="394" t="s">
        <v>100</v>
      </c>
      <c r="E243" s="395" t="s">
        <v>302</v>
      </c>
    </row>
    <row r="244" spans="1:5" s="24" customFormat="1" ht="11.25" x14ac:dyDescent="0.2">
      <c r="A244" s="450"/>
      <c r="B244" s="129"/>
      <c r="C244" s="129"/>
      <c r="D244" s="129"/>
      <c r="E244" s="129"/>
    </row>
    <row r="245" spans="1:5" s="24" customFormat="1" ht="11.25" x14ac:dyDescent="0.2">
      <c r="A245" s="60"/>
      <c r="B245" s="129"/>
      <c r="C245" s="129"/>
      <c r="D245" s="129"/>
      <c r="E245" s="129"/>
    </row>
    <row r="246" spans="1:5" s="24" customFormat="1" ht="12" thickBot="1" x14ac:dyDescent="0.25">
      <c r="A246" s="261"/>
      <c r="B246" s="129"/>
      <c r="C246" s="129"/>
      <c r="D246" s="129"/>
      <c r="E246" s="129"/>
    </row>
    <row r="247" spans="1:5" s="24" customFormat="1" thickBot="1" x14ac:dyDescent="0.25">
      <c r="A247" s="446" t="s">
        <v>101</v>
      </c>
      <c r="B247" s="46"/>
      <c r="C247" s="46"/>
      <c r="D247" s="46"/>
      <c r="E247" s="47"/>
    </row>
    <row r="248" spans="1:5" x14ac:dyDescent="0.2">
      <c r="A248" s="1050"/>
      <c r="B248" s="1069"/>
      <c r="D248" s="1066"/>
      <c r="E248" s="1066"/>
    </row>
    <row r="249" spans="1:5" x14ac:dyDescent="0.2">
      <c r="A249" s="1050"/>
      <c r="B249" s="1066"/>
      <c r="C249" s="1066"/>
      <c r="D249" s="1066"/>
      <c r="E249" s="1066"/>
    </row>
    <row r="250" spans="1:5" ht="31.5" customHeight="1" thickBot="1" x14ac:dyDescent="0.25">
      <c r="A250" s="440" t="s">
        <v>243</v>
      </c>
      <c r="B250" s="1066"/>
      <c r="C250" s="6"/>
      <c r="D250" s="435"/>
    </row>
    <row r="251" spans="1:5" s="24" customFormat="1" ht="12" thickBot="1" x14ac:dyDescent="0.25">
      <c r="A251" s="431" t="s">
        <v>398</v>
      </c>
      <c r="B251" s="393" t="s">
        <v>97</v>
      </c>
      <c r="C251" s="394" t="s">
        <v>99</v>
      </c>
      <c r="D251" s="394" t="s">
        <v>100</v>
      </c>
      <c r="E251" s="395" t="s">
        <v>302</v>
      </c>
    </row>
    <row r="252" spans="1:5" s="24" customFormat="1" ht="45" x14ac:dyDescent="0.2">
      <c r="A252" s="1070" t="s">
        <v>3324</v>
      </c>
      <c r="B252" s="1071"/>
      <c r="C252" s="129"/>
      <c r="D252" s="129"/>
      <c r="E252" s="129"/>
    </row>
    <row r="253" spans="1:5" s="24" customFormat="1" ht="11.25" x14ac:dyDescent="0.2">
      <c r="A253" s="1070"/>
      <c r="B253" s="129"/>
      <c r="C253" s="129"/>
      <c r="D253" s="129"/>
      <c r="E253" s="129"/>
    </row>
    <row r="254" spans="1:5" s="24" customFormat="1" ht="12" thickBot="1" x14ac:dyDescent="0.25">
      <c r="A254" s="25"/>
      <c r="B254" s="129"/>
      <c r="C254" s="129"/>
      <c r="D254" s="129"/>
      <c r="E254" s="129"/>
    </row>
    <row r="255" spans="1:5" s="24" customFormat="1" thickBot="1" x14ac:dyDescent="0.25">
      <c r="A255" s="446" t="s">
        <v>101</v>
      </c>
      <c r="B255" s="46"/>
      <c r="C255" s="46"/>
      <c r="D255" s="46"/>
      <c r="E255" s="47"/>
    </row>
    <row r="256" spans="1:5" x14ac:dyDescent="0.2">
      <c r="A256" s="1050"/>
      <c r="B256" s="12"/>
    </row>
    <row r="257" spans="1:4" x14ac:dyDescent="0.2">
      <c r="A257" s="1050"/>
      <c r="B257" s="12"/>
    </row>
    <row r="258" spans="1:4" ht="33" customHeight="1" x14ac:dyDescent="0.2">
      <c r="A258" s="467" t="s">
        <v>311</v>
      </c>
      <c r="B258" s="12"/>
    </row>
    <row r="259" spans="1:4" ht="25.5" customHeight="1" thickBot="1" x14ac:dyDescent="0.25">
      <c r="A259" s="1072" t="s">
        <v>312</v>
      </c>
      <c r="B259" s="12"/>
      <c r="D259" s="390"/>
    </row>
    <row r="260" spans="1:4" s="24" customFormat="1" ht="12" thickBot="1" x14ac:dyDescent="0.25">
      <c r="A260" s="1073" t="s">
        <v>313</v>
      </c>
      <c r="B260" s="387" t="s">
        <v>314</v>
      </c>
      <c r="C260" s="388" t="s">
        <v>315</v>
      </c>
    </row>
    <row r="261" spans="1:4" s="24" customFormat="1" ht="23.25" customHeight="1" x14ac:dyDescent="0.2">
      <c r="A261" s="1074" t="s">
        <v>320</v>
      </c>
      <c r="B261" s="1075" t="s">
        <v>621</v>
      </c>
      <c r="C261" s="16"/>
    </row>
    <row r="262" spans="1:4" s="24" customFormat="1" ht="26.25" customHeight="1" x14ac:dyDescent="0.2">
      <c r="A262" s="1074"/>
      <c r="B262" s="1075"/>
      <c r="C262" s="16"/>
    </row>
    <row r="263" spans="1:4" s="24" customFormat="1" ht="7.5" customHeight="1" x14ac:dyDescent="0.2">
      <c r="A263" s="338"/>
    </row>
    <row r="264" spans="1:4" x14ac:dyDescent="0.2">
      <c r="A264" s="1050"/>
      <c r="B264" s="12"/>
    </row>
    <row r="265" spans="1:4" ht="18" customHeight="1" x14ac:dyDescent="0.2">
      <c r="A265" s="467" t="s">
        <v>248</v>
      </c>
      <c r="B265" s="12"/>
    </row>
    <row r="266" spans="1:4" ht="27" customHeight="1" thickBot="1" x14ac:dyDescent="0.25">
      <c r="A266" s="1072" t="s">
        <v>249</v>
      </c>
      <c r="B266" s="12"/>
      <c r="D266" s="390"/>
    </row>
    <row r="267" spans="1:4" s="24" customFormat="1" ht="12" thickBot="1" x14ac:dyDescent="0.25">
      <c r="A267" s="1073" t="s">
        <v>313</v>
      </c>
      <c r="B267" s="387" t="s">
        <v>314</v>
      </c>
      <c r="C267" s="388" t="s">
        <v>315</v>
      </c>
    </row>
    <row r="268" spans="1:4" s="24" customFormat="1" ht="11.25" x14ac:dyDescent="0.2">
      <c r="A268" s="1076" t="s">
        <v>12</v>
      </c>
      <c r="B268" s="16" t="s">
        <v>327</v>
      </c>
      <c r="C268" s="16"/>
    </row>
    <row r="269" spans="1:4" x14ac:dyDescent="0.2">
      <c r="A269" s="1050"/>
      <c r="B269" s="12"/>
    </row>
    <row r="270" spans="1:4" x14ac:dyDescent="0.2">
      <c r="A270" s="1050"/>
      <c r="B270" s="12"/>
    </row>
    <row r="271" spans="1:4" x14ac:dyDescent="0.2">
      <c r="A271" s="1050"/>
      <c r="B271" s="12"/>
    </row>
    <row r="272" spans="1:4" x14ac:dyDescent="0.2">
      <c r="A272" s="1050"/>
      <c r="B272" s="12"/>
    </row>
    <row r="273" spans="1:2" x14ac:dyDescent="0.2">
      <c r="A273" s="1050"/>
      <c r="B273" s="12"/>
    </row>
  </sheetData>
  <customSheetViews>
    <customSheetView guid="{BF975151-0CB7-467A-A5F2-74C18B2B8DD8}" showGridLines="0">
      <pane ySplit="1" topLeftCell="A128" activePane="bottomLeft" state="frozenSplit"/>
      <selection pane="bottomLeft" activeCell="C90" sqref="C90"/>
      <pageMargins left="0.25" right="0.25" top="0.25" bottom="0.25" header="0.5" footer="0.5"/>
      <pageSetup paperSize="9" orientation="landscape" r:id="rId1"/>
      <headerFooter alignWithMargins="0">
        <oddFooter>&amp;L&amp;C&amp;R</oddFooter>
      </headerFooter>
    </customSheetView>
    <customSheetView guid="{D93B4B45-EA15-40A8-8C92-C035A75F5450}" showGridLines="0">
      <pane ySplit="1" topLeftCell="A89" activePane="bottomLeft" state="frozenSplit"/>
      <selection pane="bottomLeft" activeCell="A197" sqref="A93:IV197"/>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 activePane="bottomLeft" state="frozenSplit"/>
      <selection pane="bottomLeft" activeCell="A11" sqref="A11:IV14"/>
      <pageMargins left="0.25" right="0.25" top="0.25" bottom="0.25" header="0.5" footer="0.5"/>
      <pageSetup paperSize="9" orientation="portrait" r:id="rId3"/>
      <headerFooter alignWithMargins="0">
        <oddFooter>&amp;L&amp;C&amp;R</oddFooter>
      </headerFooter>
    </customSheetView>
    <customSheetView guid="{5CB9D19D-BF8C-48B4-BC29-D65FE978B625}" showGridLines="0" hiddenRows="1" showRuler="0">
      <pane ySplit="1" topLeftCell="A72" activePane="bottomLeft" state="frozenSplit"/>
      <selection pane="bottomLeft" activeCell="D81" sqref="D81:E81"/>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 activePane="bottomLeft" state="frozenSplit"/>
      <selection pane="bottomLeft" activeCell="A11" sqref="A11:IV14"/>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63" activePane="bottomLeft" state="frozenSplit"/>
      <selection pane="bottomLeft" activeCell="C185" sqref="C185"/>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G61" sqref="G61"/>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3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89"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 activePane="bottomLeft" state="frozenSplit"/>
      <selection pane="bottomLeft" activeCell="A11" sqref="A11:IV14"/>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89" activePane="bottomLeft" state="frozenSplit"/>
      <selection pane="bottomLeft" activeCell="A197" sqref="A93:IV197"/>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89" activePane="bottomLeft" state="frozenSplit"/>
      <selection pane="bottomLeft" activeCell="A197" sqref="A93:IV197"/>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28" activePane="bottomLeft" state="frozenSplit"/>
      <selection pane="bottomLeft" activeCell="C90" sqref="C90"/>
      <pageMargins left="0.25" right="0.25" top="0.25" bottom="0.25" header="0.5" footer="0.5"/>
      <pageSetup paperSize="9" orientation="landscape" r:id="rId16"/>
      <headerFooter alignWithMargins="0">
        <oddFooter>&amp;L&amp;C&amp;R</oddFooter>
      </headerFooter>
    </customSheetView>
    <customSheetView guid="{A8F0939F-9581-40D1-B5DE-7692F53D4C7E}" showGridLines="0">
      <pane ySplit="1" topLeftCell="A128" activePane="bottomLeft" state="frozenSplit"/>
      <selection pane="bottomLeft" activeCell="C90" sqref="C90"/>
      <pageMargins left="0.25" right="0.25" top="0.25" bottom="0.25" header="0.5" footer="0.5"/>
      <pageSetup paperSize="9" orientation="landscape" r:id="rId17"/>
      <headerFooter alignWithMargins="0">
        <oddFooter>&amp;L&amp;C&amp;R</oddFooter>
      </headerFooter>
    </customSheetView>
    <customSheetView guid="{8DF90023-6051-46F1-A20F-9BAF97B5126C}" showGridLines="0">
      <pane ySplit="1" topLeftCell="A200" activePane="bottomLeft" state="frozenSplit"/>
      <selection pane="bottomLeft" activeCell="A209" sqref="A209"/>
      <pageMargins left="0.25" right="0.25" top="0.25" bottom="0.25" header="0.5" footer="0.5"/>
      <pageSetup paperSize="9" orientation="landscape" r:id="rId18"/>
      <headerFooter alignWithMargins="0">
        <oddFooter>&amp;L&amp;C&amp;R</oddFooter>
      </headerFooter>
    </customSheetView>
    <customSheetView guid="{6B746EE9-112D-494A-A34D-DD33DA24FCB1}" showGridLines="0">
      <pane ySplit="1" topLeftCell="A128" activePane="bottomLeft" state="frozenSplit"/>
      <selection pane="bottomLeft" activeCell="C90" sqref="C90"/>
      <pageMargins left="0.25" right="0.25" top="0.25" bottom="0.25" header="0.5" footer="0.5"/>
      <pageSetup paperSize="9" orientation="landscape" r:id="rId19"/>
      <headerFooter alignWithMargins="0">
        <oddFooter>&amp;L&amp;C&amp;R</oddFooter>
      </headerFooter>
    </customSheetView>
    <customSheetView guid="{CFDDDCD9-14BA-46D0-BACB-8D2F29A56239}" showGridLines="0">
      <pane ySplit="1" topLeftCell="A79" activePane="bottomLeft" state="frozenSplit"/>
      <selection pane="bottomLeft" activeCell="C82" sqref="C82"/>
      <pageMargins left="0.25" right="0.25" top="0.25" bottom="0.25" header="0.5" footer="0.5"/>
      <pageSetup paperSize="9" orientation="landscape" r:id="rId20"/>
      <headerFooter alignWithMargins="0">
        <oddFooter>&amp;L&amp;C&amp;R</oddFooter>
      </headerFooter>
    </customSheetView>
  </customSheetViews>
  <mergeCells count="11">
    <mergeCell ref="A69:D69"/>
    <mergeCell ref="A8:B8"/>
    <mergeCell ref="A67:D67"/>
    <mergeCell ref="A16:D16"/>
    <mergeCell ref="A68:B68"/>
    <mergeCell ref="B11:C11"/>
    <mergeCell ref="B13:D13"/>
    <mergeCell ref="B14:D14"/>
    <mergeCell ref="B12:D12"/>
    <mergeCell ref="A59:E59"/>
    <mergeCell ref="A64:D64"/>
  </mergeCells>
  <phoneticPr fontId="42" type="noConversion"/>
  <pageMargins left="0.25" right="0.25" top="0.25" bottom="0.25" header="0.5" footer="0.5"/>
  <pageSetup paperSize="9" orientation="landscape" r:id="rId21"/>
  <headerFooter alignWithMargins="0">
    <oddFooter>&amp;L&amp;C&amp;R</oddFooter>
  </headerFooter>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H103"/>
  <sheetViews>
    <sheetView showGridLines="0" zoomScaleNormal="100" workbookViewId="0">
      <pane ySplit="1" topLeftCell="A2" activePane="bottomLeft" state="frozenSplit"/>
      <selection pane="bottomLeft" activeCell="G5" sqref="G5"/>
    </sheetView>
  </sheetViews>
  <sheetFormatPr defaultColWidth="9.140625" defaultRowHeight="12.75" x14ac:dyDescent="0.2"/>
  <cols>
    <col min="1" max="1" width="28.42578125" style="2" bestFit="1" customWidth="1"/>
    <col min="2" max="2" width="11.42578125" style="2" bestFit="1" customWidth="1"/>
    <col min="3" max="3" width="46.42578125" style="2" customWidth="1"/>
    <col min="4" max="4" width="16.5703125" style="2" bestFit="1" customWidth="1"/>
    <col min="5" max="5" width="20.5703125" style="2" bestFit="1" customWidth="1"/>
    <col min="6" max="8" width="11.5703125" style="2" customWidth="1"/>
    <col min="9" max="9" width="3.5703125" style="2" customWidth="1"/>
    <col min="10" max="16384" width="9.140625" style="2"/>
  </cols>
  <sheetData>
    <row r="1" spans="1:8" ht="18.75" thickBot="1" x14ac:dyDescent="0.25">
      <c r="A1" s="94"/>
      <c r="B1" s="41"/>
      <c r="C1" s="1331" t="s">
        <v>602</v>
      </c>
      <c r="D1" s="1331"/>
      <c r="E1" s="1331"/>
      <c r="F1" s="1331"/>
      <c r="G1" s="94"/>
      <c r="H1" s="94"/>
    </row>
    <row r="2" spans="1:8" ht="16.350000000000001" customHeight="1" thickBot="1" x14ac:dyDescent="0.25">
      <c r="A2" s="1328" t="s">
        <v>78</v>
      </c>
      <c r="B2" s="1328"/>
      <c r="C2" s="1336" t="s">
        <v>478</v>
      </c>
      <c r="D2" s="1337"/>
      <c r="E2" s="1337"/>
      <c r="F2" s="1338"/>
      <c r="G2" s="94"/>
      <c r="H2" s="94"/>
    </row>
    <row r="3" spans="1:8" ht="16.350000000000001" customHeight="1" x14ac:dyDescent="0.2">
      <c r="A3" s="1328" t="s">
        <v>79</v>
      </c>
      <c r="B3" s="1328"/>
      <c r="C3" s="1333" t="s">
        <v>1552</v>
      </c>
      <c r="D3" s="1333"/>
      <c r="E3" s="1333"/>
      <c r="F3" s="1333"/>
      <c r="G3" s="94"/>
      <c r="H3" s="94"/>
    </row>
    <row r="4" spans="1:8" ht="16.350000000000001" customHeight="1" x14ac:dyDescent="0.2">
      <c r="A4" s="1328" t="s">
        <v>80</v>
      </c>
      <c r="B4" s="1328"/>
      <c r="C4" s="1333" t="s">
        <v>4091</v>
      </c>
      <c r="D4" s="1333"/>
      <c r="E4" s="1333"/>
      <c r="F4" s="1333"/>
      <c r="G4" s="94"/>
      <c r="H4" s="94"/>
    </row>
    <row r="5" spans="1:8" x14ac:dyDescent="0.2">
      <c r="A5" s="1328" t="s">
        <v>81</v>
      </c>
      <c r="B5" s="1328"/>
      <c r="C5" s="89">
        <v>6</v>
      </c>
      <c r="D5" s="1333"/>
      <c r="E5" s="1333"/>
      <c r="F5" s="11"/>
      <c r="G5" s="94"/>
      <c r="H5" s="94"/>
    </row>
    <row r="6" spans="1:8" x14ac:dyDescent="0.2">
      <c r="A6" s="1328" t="s">
        <v>3</v>
      </c>
      <c r="B6" s="1328"/>
      <c r="C6" s="89">
        <v>7</v>
      </c>
      <c r="D6" s="11"/>
      <c r="E6" s="11"/>
      <c r="F6" s="11"/>
      <c r="G6" s="94"/>
      <c r="H6" s="94"/>
    </row>
    <row r="7" spans="1:8" x14ac:dyDescent="0.2">
      <c r="A7" s="1328"/>
      <c r="B7" s="1328"/>
      <c r="C7" s="22"/>
      <c r="D7" s="1333"/>
      <c r="E7" s="1333"/>
      <c r="F7" s="11"/>
      <c r="G7" s="94"/>
      <c r="H7" s="94"/>
    </row>
    <row r="8" spans="1:8" ht="18" customHeight="1" x14ac:dyDescent="0.2">
      <c r="A8" s="1328" t="s">
        <v>82</v>
      </c>
      <c r="B8" s="1328"/>
      <c r="C8" s="1328"/>
      <c r="D8" s="1328"/>
      <c r="E8" s="1328"/>
      <c r="F8" s="1328"/>
      <c r="G8" s="94"/>
      <c r="H8" s="94"/>
    </row>
    <row r="9" spans="1:8" s="6" customFormat="1" ht="39" customHeight="1" x14ac:dyDescent="0.2">
      <c r="A9" s="1" t="s">
        <v>299</v>
      </c>
      <c r="B9" s="1"/>
      <c r="C9" s="1332" t="s">
        <v>479</v>
      </c>
      <c r="D9" s="1327"/>
      <c r="E9" s="1327"/>
      <c r="F9" s="1327"/>
      <c r="G9" s="95"/>
      <c r="H9" s="95"/>
    </row>
    <row r="10" spans="1:8" ht="13.5" thickBot="1" x14ac:dyDescent="0.25">
      <c r="A10" s="1339" t="s">
        <v>300</v>
      </c>
      <c r="B10" s="1339"/>
      <c r="C10" s="1339"/>
      <c r="D10" s="1339"/>
      <c r="E10" s="1339"/>
      <c r="F10" s="1339"/>
      <c r="G10" s="1326"/>
      <c r="H10" s="1326"/>
    </row>
    <row r="11" spans="1:8" s="6" customFormat="1" ht="13.5" thickBot="1" x14ac:dyDescent="0.25">
      <c r="A11" s="3" t="s">
        <v>301</v>
      </c>
      <c r="B11" s="4" t="s">
        <v>302</v>
      </c>
      <c r="C11" s="57" t="s">
        <v>254</v>
      </c>
      <c r="D11" s="57" t="s">
        <v>303</v>
      </c>
      <c r="E11" s="5" t="s">
        <v>255</v>
      </c>
      <c r="F11" s="56"/>
    </row>
    <row r="12" spans="1:8" x14ac:dyDescent="0.2">
      <c r="A12" s="81" t="s">
        <v>480</v>
      </c>
      <c r="B12" s="81" t="s">
        <v>50</v>
      </c>
      <c r="C12" s="81" t="s">
        <v>481</v>
      </c>
      <c r="D12" s="77" t="s">
        <v>497</v>
      </c>
      <c r="E12" s="82">
        <v>41694</v>
      </c>
      <c r="F12" s="80"/>
      <c r="G12" s="1326"/>
      <c r="H12" s="1326"/>
    </row>
    <row r="13" spans="1:8" s="8" customFormat="1" ht="22.5" x14ac:dyDescent="0.2">
      <c r="A13" s="1196" t="s">
        <v>482</v>
      </c>
      <c r="B13" s="1197" t="s">
        <v>409</v>
      </c>
      <c r="C13" s="74" t="s">
        <v>4061</v>
      </c>
      <c r="D13" s="77" t="s">
        <v>497</v>
      </c>
      <c r="E13" s="82">
        <v>41694</v>
      </c>
      <c r="F13" s="75"/>
    </row>
    <row r="14" spans="1:8" x14ac:dyDescent="0.2">
      <c r="A14" s="79"/>
      <c r="B14" s="79"/>
      <c r="C14" s="79"/>
      <c r="D14" s="79"/>
      <c r="E14" s="80"/>
      <c r="F14" s="80"/>
      <c r="G14" s="65"/>
      <c r="H14" s="65"/>
    </row>
    <row r="15" spans="1:8" ht="13.5" thickBot="1" x14ac:dyDescent="0.25">
      <c r="A15" s="1339" t="s">
        <v>310</v>
      </c>
      <c r="B15" s="1339"/>
      <c r="C15" s="1339"/>
      <c r="D15" s="1339"/>
      <c r="E15" s="1339"/>
    </row>
    <row r="16" spans="1:8" s="6" customFormat="1" ht="13.5" thickBot="1" x14ac:dyDescent="0.25">
      <c r="A16" s="3" t="s">
        <v>301</v>
      </c>
      <c r="B16" s="4" t="s">
        <v>302</v>
      </c>
      <c r="C16" s="5" t="s">
        <v>254</v>
      </c>
      <c r="D16" s="56"/>
      <c r="E16" s="56"/>
    </row>
    <row r="17" spans="1:8" s="8" customFormat="1" x14ac:dyDescent="0.2">
      <c r="A17" s="81"/>
      <c r="B17" s="81"/>
      <c r="C17" s="71"/>
      <c r="D17" s="62"/>
      <c r="E17" s="63"/>
    </row>
    <row r="18" spans="1:8" s="8" customFormat="1" x14ac:dyDescent="0.2">
      <c r="A18" s="9"/>
      <c r="B18" s="9"/>
      <c r="C18" s="9"/>
      <c r="D18" s="9"/>
      <c r="E18" s="9"/>
      <c r="F18" s="10"/>
    </row>
    <row r="19" spans="1:8" s="6" customFormat="1" x14ac:dyDescent="0.2">
      <c r="A19" s="1327" t="s">
        <v>151</v>
      </c>
      <c r="B19" s="1327"/>
      <c r="C19" s="1327"/>
      <c r="D19" s="1327"/>
      <c r="E19" s="1327"/>
      <c r="F19" s="1327"/>
      <c r="G19" s="1326"/>
      <c r="H19" s="1326"/>
    </row>
    <row r="20" spans="1:8" x14ac:dyDescent="0.2">
      <c r="A20" s="1333"/>
      <c r="B20" s="1333"/>
      <c r="C20" s="11"/>
      <c r="D20" s="1333"/>
      <c r="E20" s="1333"/>
      <c r="F20" s="11"/>
    </row>
    <row r="21" spans="1:8" x14ac:dyDescent="0.2">
      <c r="A21" s="1333"/>
      <c r="B21" s="1333"/>
      <c r="C21" s="11"/>
      <c r="D21" s="1333"/>
      <c r="E21" s="1333"/>
      <c r="F21" s="11"/>
      <c r="G21" s="94"/>
      <c r="H21" s="94"/>
    </row>
    <row r="22" spans="1:8" s="12" customFormat="1" ht="18" customHeight="1" x14ac:dyDescent="0.2">
      <c r="A22" s="1345" t="s">
        <v>388</v>
      </c>
      <c r="B22" s="1345"/>
      <c r="C22" s="1345"/>
      <c r="D22" s="1345"/>
      <c r="E22" s="1345"/>
      <c r="F22" s="1345"/>
    </row>
    <row r="23" spans="1:8" x14ac:dyDescent="0.2">
      <c r="A23" s="1327" t="s">
        <v>389</v>
      </c>
      <c r="B23" s="1327"/>
      <c r="C23" s="1327"/>
      <c r="E23" s="13" t="s">
        <v>397</v>
      </c>
      <c r="F23" s="6">
        <f>COUNTA(Tabela2[Project])</f>
        <v>28</v>
      </c>
      <c r="G23" s="1326"/>
      <c r="H23" s="1326"/>
    </row>
    <row r="24" spans="1:8" x14ac:dyDescent="0.2">
      <c r="A24" s="1357" t="s">
        <v>4062</v>
      </c>
      <c r="B24" s="1357"/>
      <c r="C24" s="1357"/>
      <c r="D24" s="1357"/>
      <c r="E24" s="1357"/>
      <c r="F24" s="1357"/>
      <c r="G24" s="14"/>
    </row>
    <row r="25" spans="1:8" s="6" customFormat="1" x14ac:dyDescent="0.2">
      <c r="A25" s="990" t="s">
        <v>1292</v>
      </c>
      <c r="B25" s="991" t="s">
        <v>2155</v>
      </c>
      <c r="C25" s="992" t="s">
        <v>1293</v>
      </c>
      <c r="D25" s="992" t="s">
        <v>1295</v>
      </c>
      <c r="E25" s="993" t="s">
        <v>1318</v>
      </c>
      <c r="F25" s="56"/>
      <c r="G25" s="56"/>
      <c r="H25" s="56"/>
    </row>
    <row r="26" spans="1:8" ht="22.5" x14ac:dyDescent="0.2">
      <c r="A26" s="985" t="s">
        <v>1553</v>
      </c>
      <c r="B26" s="868" t="s">
        <v>1679</v>
      </c>
      <c r="C26" s="797" t="s">
        <v>1554</v>
      </c>
      <c r="D26" s="796" t="s">
        <v>1296</v>
      </c>
      <c r="E26" s="986" t="s">
        <v>1555</v>
      </c>
      <c r="F26" s="24"/>
      <c r="G26" s="24"/>
      <c r="H26" s="24"/>
    </row>
    <row r="27" spans="1:8" ht="22.5" x14ac:dyDescent="0.2">
      <c r="A27" s="985" t="s">
        <v>1298</v>
      </c>
      <c r="B27" s="868" t="s">
        <v>1679</v>
      </c>
      <c r="C27" s="797" t="s">
        <v>876</v>
      </c>
      <c r="D27" s="796" t="s">
        <v>1296</v>
      </c>
      <c r="E27" s="986" t="s">
        <v>1297</v>
      </c>
      <c r="F27" s="24"/>
      <c r="G27" s="24"/>
      <c r="H27" s="24"/>
    </row>
    <row r="28" spans="1:8" ht="33.75" x14ac:dyDescent="0.2">
      <c r="A28" s="985" t="s">
        <v>1556</v>
      </c>
      <c r="B28" s="868" t="s">
        <v>1679</v>
      </c>
      <c r="C28" s="797" t="s">
        <v>4063</v>
      </c>
      <c r="D28" s="796" t="s">
        <v>1296</v>
      </c>
      <c r="E28" s="986" t="s">
        <v>1557</v>
      </c>
      <c r="F28" s="24"/>
      <c r="G28" s="24"/>
      <c r="H28" s="24"/>
    </row>
    <row r="29" spans="1:8" ht="45" x14ac:dyDescent="0.2">
      <c r="A29" s="985" t="s">
        <v>1826</v>
      </c>
      <c r="B29" s="868" t="s">
        <v>1679</v>
      </c>
      <c r="C29" s="797" t="s">
        <v>1827</v>
      </c>
      <c r="D29" s="796" t="s">
        <v>1296</v>
      </c>
      <c r="E29" s="986" t="s">
        <v>1828</v>
      </c>
      <c r="F29" s="24"/>
      <c r="G29" s="24"/>
      <c r="H29" s="24"/>
    </row>
    <row r="30" spans="1:8" ht="22.5" x14ac:dyDescent="0.2">
      <c r="A30" s="985" t="s">
        <v>1299</v>
      </c>
      <c r="B30" s="868" t="s">
        <v>1679</v>
      </c>
      <c r="C30" s="797" t="s">
        <v>4064</v>
      </c>
      <c r="D30" s="796" t="s">
        <v>1296</v>
      </c>
      <c r="E30" s="986" t="s">
        <v>4065</v>
      </c>
      <c r="F30" s="24"/>
      <c r="G30" s="24"/>
      <c r="H30" s="24"/>
    </row>
    <row r="31" spans="1:8" ht="33.75" x14ac:dyDescent="0.2">
      <c r="A31" s="985" t="s">
        <v>1300</v>
      </c>
      <c r="B31" s="868" t="s">
        <v>1679</v>
      </c>
      <c r="C31" s="797" t="s">
        <v>4066</v>
      </c>
      <c r="D31" s="796" t="s">
        <v>1296</v>
      </c>
      <c r="E31" s="986" t="s">
        <v>1301</v>
      </c>
      <c r="F31" s="24"/>
      <c r="G31" s="24"/>
      <c r="H31" s="24"/>
    </row>
    <row r="32" spans="1:8" ht="22.5" x14ac:dyDescent="0.2">
      <c r="A32" s="985" t="s">
        <v>1829</v>
      </c>
      <c r="B32" s="868" t="s">
        <v>1679</v>
      </c>
      <c r="C32" s="797" t="s">
        <v>4067</v>
      </c>
      <c r="D32" s="796" t="s">
        <v>1134</v>
      </c>
      <c r="E32" s="986" t="s">
        <v>1837</v>
      </c>
      <c r="F32" s="24"/>
      <c r="G32" s="24"/>
      <c r="H32" s="24"/>
    </row>
    <row r="33" spans="1:8" ht="33.75" x14ac:dyDescent="0.2">
      <c r="A33" s="985" t="s">
        <v>4068</v>
      </c>
      <c r="B33" s="868" t="s">
        <v>1679</v>
      </c>
      <c r="C33" s="797" t="s">
        <v>1831</v>
      </c>
      <c r="D33" s="796" t="s">
        <v>1296</v>
      </c>
      <c r="E33" s="986" t="s">
        <v>4069</v>
      </c>
      <c r="F33" s="24"/>
      <c r="G33" s="24"/>
      <c r="H33" s="24"/>
    </row>
    <row r="34" spans="1:8" ht="33.75" x14ac:dyDescent="0.2">
      <c r="A34" s="985" t="s">
        <v>1830</v>
      </c>
      <c r="B34" s="868" t="s">
        <v>1679</v>
      </c>
      <c r="C34" s="797" t="s">
        <v>1831</v>
      </c>
      <c r="D34" s="796" t="s">
        <v>1134</v>
      </c>
      <c r="E34" s="986" t="s">
        <v>1988</v>
      </c>
      <c r="F34" s="24"/>
      <c r="G34" s="24"/>
      <c r="H34" s="24"/>
    </row>
    <row r="35" spans="1:8" ht="22.5" x14ac:dyDescent="0.2">
      <c r="A35" s="985" t="s">
        <v>1558</v>
      </c>
      <c r="B35" s="868" t="s">
        <v>1679</v>
      </c>
      <c r="C35" s="797" t="s">
        <v>1559</v>
      </c>
      <c r="D35" s="796" t="s">
        <v>1296</v>
      </c>
      <c r="E35" s="986" t="s">
        <v>1557</v>
      </c>
      <c r="F35" s="24"/>
      <c r="G35" s="24"/>
      <c r="H35" s="24"/>
    </row>
    <row r="36" spans="1:8" ht="22.5" x14ac:dyDescent="0.2">
      <c r="A36" s="985" t="s">
        <v>1302</v>
      </c>
      <c r="B36" s="868" t="s">
        <v>1679</v>
      </c>
      <c r="C36" s="797" t="s">
        <v>1086</v>
      </c>
      <c r="D36" s="796" t="s">
        <v>1296</v>
      </c>
      <c r="E36" s="986" t="s">
        <v>1303</v>
      </c>
      <c r="F36" s="24"/>
      <c r="G36" s="24"/>
      <c r="H36" s="24"/>
    </row>
    <row r="37" spans="1:8" ht="22.5" x14ac:dyDescent="0.2">
      <c r="A37" s="985" t="s">
        <v>4070</v>
      </c>
      <c r="B37" s="868" t="s">
        <v>1679</v>
      </c>
      <c r="C37" s="797" t="s">
        <v>1087</v>
      </c>
      <c r="D37" s="796" t="s">
        <v>1134</v>
      </c>
      <c r="E37" s="986" t="s">
        <v>4071</v>
      </c>
      <c r="F37" s="24"/>
      <c r="G37" s="24"/>
      <c r="H37" s="24"/>
    </row>
    <row r="38" spans="1:8" ht="22.5" x14ac:dyDescent="0.2">
      <c r="A38" s="985" t="s">
        <v>4072</v>
      </c>
      <c r="B38" s="868" t="s">
        <v>1679</v>
      </c>
      <c r="C38" s="797" t="s">
        <v>1304</v>
      </c>
      <c r="D38" s="796" t="s">
        <v>1134</v>
      </c>
      <c r="E38" s="986" t="s">
        <v>2592</v>
      </c>
      <c r="F38" s="24"/>
      <c r="G38" s="24"/>
      <c r="H38" s="24"/>
    </row>
    <row r="39" spans="1:8" ht="33.75" x14ac:dyDescent="0.2">
      <c r="A39" s="985" t="s">
        <v>1306</v>
      </c>
      <c r="B39" s="868" t="s">
        <v>1679</v>
      </c>
      <c r="C39" s="797" t="s">
        <v>1307</v>
      </c>
      <c r="D39" s="796" t="s">
        <v>1296</v>
      </c>
      <c r="E39" s="986" t="s">
        <v>1308</v>
      </c>
      <c r="F39" s="24"/>
      <c r="G39" s="24"/>
      <c r="H39" s="24"/>
    </row>
    <row r="40" spans="1:8" ht="33.75" x14ac:dyDescent="0.2">
      <c r="A40" s="985" t="s">
        <v>1309</v>
      </c>
      <c r="B40" s="868" t="s">
        <v>1679</v>
      </c>
      <c r="C40" s="797" t="s">
        <v>1310</v>
      </c>
      <c r="D40" s="796" t="s">
        <v>1296</v>
      </c>
      <c r="E40" s="986" t="s">
        <v>1311</v>
      </c>
      <c r="F40" s="24"/>
      <c r="G40" s="24"/>
      <c r="H40" s="24"/>
    </row>
    <row r="41" spans="1:8" ht="22.5" x14ac:dyDescent="0.2">
      <c r="A41" s="985" t="s">
        <v>4073</v>
      </c>
      <c r="B41" s="868" t="s">
        <v>1679</v>
      </c>
      <c r="C41" s="797" t="s">
        <v>1560</v>
      </c>
      <c r="D41" s="796" t="s">
        <v>1312</v>
      </c>
      <c r="E41" s="986" t="s">
        <v>2593</v>
      </c>
      <c r="F41" s="24"/>
      <c r="G41" s="24"/>
      <c r="H41" s="24"/>
    </row>
    <row r="42" spans="1:8" ht="22.5" x14ac:dyDescent="0.2">
      <c r="A42" s="985" t="s">
        <v>1313</v>
      </c>
      <c r="B42" s="868" t="s">
        <v>1679</v>
      </c>
      <c r="C42" s="797" t="s">
        <v>1561</v>
      </c>
      <c r="D42" s="796" t="s">
        <v>1296</v>
      </c>
      <c r="E42" s="986" t="s">
        <v>1311</v>
      </c>
      <c r="F42" s="24"/>
      <c r="G42" s="24"/>
      <c r="H42" s="24"/>
    </row>
    <row r="43" spans="1:8" ht="22.5" x14ac:dyDescent="0.2">
      <c r="A43" s="985" t="s">
        <v>1314</v>
      </c>
      <c r="B43" s="868" t="s">
        <v>1679</v>
      </c>
      <c r="C43" s="797" t="s">
        <v>1562</v>
      </c>
      <c r="D43" s="796" t="s">
        <v>1296</v>
      </c>
      <c r="E43" s="986" t="s">
        <v>1311</v>
      </c>
      <c r="F43" s="24"/>
      <c r="G43" s="24"/>
      <c r="H43" s="24"/>
    </row>
    <row r="44" spans="1:8" ht="22.5" x14ac:dyDescent="0.2">
      <c r="A44" s="985" t="s">
        <v>1315</v>
      </c>
      <c r="B44" s="868" t="s">
        <v>1679</v>
      </c>
      <c r="C44" s="797" t="s">
        <v>1316</v>
      </c>
      <c r="D44" s="796" t="s">
        <v>1296</v>
      </c>
      <c r="E44" s="986" t="s">
        <v>1317</v>
      </c>
      <c r="F44" s="24"/>
      <c r="G44" s="24"/>
      <c r="H44" s="24"/>
    </row>
    <row r="45" spans="1:8" ht="33.75" x14ac:dyDescent="0.2">
      <c r="A45" s="985" t="s">
        <v>4074</v>
      </c>
      <c r="B45" s="868" t="s">
        <v>1679</v>
      </c>
      <c r="C45" s="797" t="s">
        <v>4075</v>
      </c>
      <c r="D45" s="796" t="s">
        <v>1134</v>
      </c>
      <c r="E45" s="986" t="s">
        <v>4076</v>
      </c>
      <c r="F45" s="24"/>
      <c r="G45" s="24"/>
      <c r="H45" s="24"/>
    </row>
    <row r="46" spans="1:8" ht="33.75" x14ac:dyDescent="0.2">
      <c r="A46" s="985" t="s">
        <v>4077</v>
      </c>
      <c r="B46" s="868" t="s">
        <v>1679</v>
      </c>
      <c r="C46" s="797" t="s">
        <v>4078</v>
      </c>
      <c r="D46" s="796" t="s">
        <v>1134</v>
      </c>
      <c r="E46" s="986" t="s">
        <v>4071</v>
      </c>
      <c r="F46" s="24"/>
      <c r="G46" s="24"/>
      <c r="H46" s="24"/>
    </row>
    <row r="47" spans="1:8" ht="45" x14ac:dyDescent="0.2">
      <c r="A47" s="985" t="s">
        <v>4079</v>
      </c>
      <c r="B47" s="868" t="s">
        <v>1679</v>
      </c>
      <c r="C47" s="797" t="s">
        <v>4080</v>
      </c>
      <c r="D47" s="796" t="s">
        <v>1134</v>
      </c>
      <c r="E47" s="986" t="s">
        <v>4071</v>
      </c>
      <c r="F47" s="24"/>
      <c r="G47" s="24"/>
      <c r="H47" s="24"/>
    </row>
    <row r="48" spans="1:8" ht="33.75" x14ac:dyDescent="0.2">
      <c r="A48" s="985" t="s">
        <v>1563</v>
      </c>
      <c r="B48" s="868" t="s">
        <v>1679</v>
      </c>
      <c r="C48" s="797" t="s">
        <v>4081</v>
      </c>
      <c r="D48" s="796" t="s">
        <v>1296</v>
      </c>
      <c r="E48" s="986" t="s">
        <v>1557</v>
      </c>
      <c r="F48" s="24"/>
      <c r="G48" s="24"/>
      <c r="H48" s="24"/>
    </row>
    <row r="49" spans="1:8" ht="33.75" x14ac:dyDescent="0.2">
      <c r="A49" s="985" t="s">
        <v>1564</v>
      </c>
      <c r="B49" s="868" t="s">
        <v>1679</v>
      </c>
      <c r="C49" s="797" t="s">
        <v>4082</v>
      </c>
      <c r="D49" s="796" t="s">
        <v>1296</v>
      </c>
      <c r="E49" s="986" t="s">
        <v>1557</v>
      </c>
      <c r="F49" s="24"/>
      <c r="G49" s="24"/>
      <c r="H49" s="24"/>
    </row>
    <row r="50" spans="1:8" ht="33.75" x14ac:dyDescent="0.2">
      <c r="A50" s="985" t="s">
        <v>4083</v>
      </c>
      <c r="B50" s="868" t="s">
        <v>1679</v>
      </c>
      <c r="C50" s="797" t="s">
        <v>4084</v>
      </c>
      <c r="D50" s="796" t="s">
        <v>1134</v>
      </c>
      <c r="E50" s="986" t="s">
        <v>4085</v>
      </c>
      <c r="F50" s="24"/>
      <c r="G50" s="24"/>
      <c r="H50" s="24"/>
    </row>
    <row r="51" spans="1:8" ht="33.75" x14ac:dyDescent="0.2">
      <c r="A51" s="985" t="s">
        <v>1565</v>
      </c>
      <c r="B51" s="868" t="s">
        <v>1679</v>
      </c>
      <c r="C51" s="797" t="s">
        <v>4086</v>
      </c>
      <c r="D51" s="796" t="s">
        <v>1296</v>
      </c>
      <c r="E51" s="986" t="s">
        <v>1557</v>
      </c>
      <c r="F51" s="24"/>
      <c r="G51" s="24"/>
      <c r="H51" s="24"/>
    </row>
    <row r="52" spans="1:8" ht="33.75" x14ac:dyDescent="0.2">
      <c r="A52" s="985" t="s">
        <v>1566</v>
      </c>
      <c r="B52" s="868" t="s">
        <v>1679</v>
      </c>
      <c r="C52" s="797" t="s">
        <v>4087</v>
      </c>
      <c r="D52" s="796" t="s">
        <v>1296</v>
      </c>
      <c r="E52" s="986" t="s">
        <v>1557</v>
      </c>
      <c r="F52" s="24"/>
      <c r="G52" s="24"/>
      <c r="H52" s="24"/>
    </row>
    <row r="53" spans="1:8" x14ac:dyDescent="0.2">
      <c r="A53" s="985" t="s">
        <v>4088</v>
      </c>
      <c r="B53" s="868" t="s">
        <v>1679</v>
      </c>
      <c r="C53" s="797" t="s">
        <v>4089</v>
      </c>
      <c r="D53" s="796" t="s">
        <v>1312</v>
      </c>
      <c r="E53" s="986" t="s">
        <v>3944</v>
      </c>
      <c r="F53" s="24"/>
      <c r="G53" s="24"/>
      <c r="H53" s="24"/>
    </row>
    <row r="54" spans="1:8" x14ac:dyDescent="0.2">
      <c r="A54" s="24"/>
      <c r="B54" s="792"/>
      <c r="C54" s="24"/>
      <c r="D54" s="792"/>
      <c r="E54" s="792"/>
      <c r="F54" s="24"/>
      <c r="G54" s="24"/>
      <c r="H54" s="24"/>
    </row>
    <row r="55" spans="1:8" x14ac:dyDescent="0.2">
      <c r="A55" s="1328"/>
      <c r="B55" s="1328"/>
      <c r="C55" s="22"/>
      <c r="D55" s="1333"/>
      <c r="E55" s="1333"/>
      <c r="F55" s="24"/>
      <c r="G55" s="24"/>
      <c r="H55" s="24"/>
    </row>
    <row r="56" spans="1:8" ht="13.5" thickBot="1" x14ac:dyDescent="0.25">
      <c r="A56" s="1358" t="s">
        <v>95</v>
      </c>
      <c r="B56" s="1358"/>
      <c r="C56" s="1358"/>
      <c r="D56" s="11"/>
      <c r="E56" s="13" t="s">
        <v>397</v>
      </c>
      <c r="F56" s="6">
        <f>+COUNT(B58:B60)</f>
        <v>0</v>
      </c>
      <c r="G56" s="14"/>
    </row>
    <row r="57" spans="1:8" ht="13.5" thickBot="1" x14ac:dyDescent="0.25">
      <c r="A57" s="3" t="s">
        <v>398</v>
      </c>
      <c r="B57" s="15" t="s">
        <v>96</v>
      </c>
      <c r="C57" s="15" t="s">
        <v>83</v>
      </c>
      <c r="D57" s="42" t="s">
        <v>97</v>
      </c>
      <c r="E57" s="43" t="s">
        <v>98</v>
      </c>
      <c r="F57" s="43" t="s">
        <v>99</v>
      </c>
      <c r="G57" s="43" t="s">
        <v>100</v>
      </c>
      <c r="H57" s="44" t="s">
        <v>302</v>
      </c>
    </row>
    <row r="58" spans="1:8" x14ac:dyDescent="0.2">
      <c r="A58" s="16"/>
      <c r="B58" s="16"/>
      <c r="C58" s="16"/>
      <c r="D58" s="45"/>
      <c r="E58" s="45"/>
      <c r="F58" s="45"/>
      <c r="G58" s="45"/>
      <c r="H58" s="45"/>
    </row>
    <row r="59" spans="1:8" x14ac:dyDescent="0.2">
      <c r="A59" s="18"/>
      <c r="B59" s="18"/>
      <c r="C59" s="18"/>
      <c r="D59" s="45"/>
      <c r="E59" s="45"/>
      <c r="F59" s="45"/>
      <c r="G59" s="45"/>
      <c r="H59" s="45"/>
    </row>
    <row r="60" spans="1:8" ht="13.5" thickBot="1" x14ac:dyDescent="0.25">
      <c r="A60" s="25"/>
      <c r="B60" s="25"/>
      <c r="C60" s="25"/>
      <c r="D60" s="45"/>
      <c r="E60" s="45"/>
      <c r="F60" s="45"/>
      <c r="G60" s="45"/>
      <c r="H60" s="45"/>
    </row>
    <row r="61" spans="1:8" s="23" customFormat="1" thickBot="1" x14ac:dyDescent="0.25">
      <c r="A61" s="26" t="s">
        <v>101</v>
      </c>
      <c r="B61" s="27">
        <f>SUM(B59:B60)</f>
        <v>0</v>
      </c>
      <c r="C61" s="55">
        <f>SUM(D65:H65)</f>
        <v>0</v>
      </c>
      <c r="D61" s="46"/>
      <c r="E61" s="46"/>
      <c r="F61" s="46"/>
      <c r="G61" s="46"/>
      <c r="H61" s="47"/>
    </row>
    <row r="62" spans="1:8" s="24" customFormat="1" ht="11.25" x14ac:dyDescent="0.2">
      <c r="A62" s="23"/>
      <c r="C62" s="23"/>
      <c r="D62" s="48"/>
      <c r="E62" s="48"/>
    </row>
    <row r="63" spans="1:8" s="24" customFormat="1" ht="12" x14ac:dyDescent="0.2">
      <c r="A63" s="1328"/>
      <c r="B63" s="1328"/>
      <c r="C63" s="22"/>
      <c r="D63" s="1330"/>
      <c r="E63" s="1330"/>
    </row>
    <row r="64" spans="1:8" s="24" customFormat="1" ht="13.5" thickBot="1" x14ac:dyDescent="0.25">
      <c r="A64" s="1355" t="s">
        <v>73</v>
      </c>
      <c r="B64" s="1355"/>
      <c r="C64" s="1355"/>
      <c r="D64" s="51"/>
      <c r="E64" s="52" t="s">
        <v>397</v>
      </c>
      <c r="F64" s="6">
        <f>+COUNT(B66:B68)</f>
        <v>0</v>
      </c>
      <c r="G64" s="53"/>
      <c r="H64" s="50"/>
    </row>
    <row r="65" spans="1:8" s="24" customFormat="1" ht="12" thickBot="1" x14ac:dyDescent="0.25">
      <c r="A65" s="3" t="s">
        <v>398</v>
      </c>
      <c r="B65" s="15" t="s">
        <v>96</v>
      </c>
      <c r="C65" s="15" t="s">
        <v>83</v>
      </c>
      <c r="D65" s="42" t="s">
        <v>97</v>
      </c>
      <c r="E65" s="43" t="s">
        <v>98</v>
      </c>
      <c r="F65" s="43" t="s">
        <v>99</v>
      </c>
      <c r="G65" s="43" t="s">
        <v>100</v>
      </c>
      <c r="H65" s="44" t="s">
        <v>302</v>
      </c>
    </row>
    <row r="66" spans="1:8" s="24" customFormat="1" ht="11.25" x14ac:dyDescent="0.2">
      <c r="A66" s="18"/>
      <c r="B66" s="18"/>
      <c r="C66" s="18"/>
      <c r="D66" s="45"/>
      <c r="E66" s="45"/>
      <c r="F66" s="45"/>
      <c r="G66" s="45"/>
      <c r="H66" s="45"/>
    </row>
    <row r="67" spans="1:8" x14ac:dyDescent="0.2">
      <c r="A67" s="18"/>
      <c r="B67" s="18"/>
      <c r="C67" s="18"/>
      <c r="D67" s="45"/>
      <c r="E67" s="45"/>
      <c r="F67" s="45"/>
      <c r="G67" s="45"/>
      <c r="H67" s="45"/>
    </row>
    <row r="68" spans="1:8" ht="13.5" thickBot="1" x14ac:dyDescent="0.25">
      <c r="A68" s="25"/>
      <c r="B68" s="25"/>
      <c r="C68" s="25"/>
      <c r="D68" s="45"/>
      <c r="E68" s="45"/>
      <c r="F68" s="45"/>
      <c r="G68" s="45"/>
      <c r="H68" s="45"/>
    </row>
    <row r="69" spans="1:8" s="23" customFormat="1" thickBot="1" x14ac:dyDescent="0.25">
      <c r="A69" s="26" t="s">
        <v>101</v>
      </c>
      <c r="B69" s="27">
        <f>SUM(B66:B68)</f>
        <v>0</v>
      </c>
      <c r="C69" s="55">
        <f>SUM(D73:H73)</f>
        <v>0</v>
      </c>
      <c r="D69" s="46"/>
      <c r="E69" s="46"/>
      <c r="F69" s="46"/>
      <c r="G69" s="46"/>
      <c r="H69" s="47"/>
    </row>
    <row r="70" spans="1:8" s="24" customFormat="1" ht="11.25" x14ac:dyDescent="0.2">
      <c r="A70" s="23"/>
      <c r="C70" s="23"/>
      <c r="D70" s="48"/>
      <c r="E70" s="48"/>
    </row>
    <row r="71" spans="1:8" s="24" customFormat="1" ht="12" x14ac:dyDescent="0.2">
      <c r="A71" s="1328"/>
      <c r="B71" s="1328"/>
      <c r="C71" s="22"/>
      <c r="D71" s="1330"/>
      <c r="E71" s="1330"/>
    </row>
    <row r="72" spans="1:8" s="24" customFormat="1" ht="13.5" thickBot="1" x14ac:dyDescent="0.25">
      <c r="A72" s="1325" t="s">
        <v>242</v>
      </c>
      <c r="B72" s="1325"/>
      <c r="C72" s="1325"/>
      <c r="D72" s="54"/>
      <c r="E72" s="52" t="s">
        <v>397</v>
      </c>
      <c r="F72" s="6">
        <f>+COUNT(B74:B76)</f>
        <v>0</v>
      </c>
      <c r="G72" s="245"/>
      <c r="H72" s="245"/>
    </row>
    <row r="73" spans="1:8" s="24" customFormat="1" ht="12" thickBot="1" x14ac:dyDescent="0.25">
      <c r="A73" s="3" t="s">
        <v>398</v>
      </c>
      <c r="B73" s="15" t="s">
        <v>96</v>
      </c>
      <c r="C73" s="15" t="s">
        <v>83</v>
      </c>
      <c r="D73" s="42" t="s">
        <v>97</v>
      </c>
      <c r="E73" s="43" t="s">
        <v>98</v>
      </c>
      <c r="F73" s="43" t="s">
        <v>99</v>
      </c>
      <c r="G73" s="43" t="s">
        <v>100</v>
      </c>
      <c r="H73" s="44" t="s">
        <v>302</v>
      </c>
    </row>
    <row r="74" spans="1:8" s="24" customFormat="1" x14ac:dyDescent="0.25">
      <c r="A74" s="99"/>
      <c r="B74" s="29"/>
      <c r="C74" s="18"/>
      <c r="D74" s="45"/>
      <c r="E74" s="45"/>
      <c r="F74" s="45"/>
      <c r="G74" s="45"/>
      <c r="H74" s="45"/>
    </row>
    <row r="75" spans="1:8" x14ac:dyDescent="0.2">
      <c r="A75" s="18"/>
      <c r="B75" s="18"/>
      <c r="C75" s="18"/>
      <c r="D75" s="45"/>
      <c r="E75" s="45"/>
      <c r="F75" s="45"/>
      <c r="G75" s="45"/>
      <c r="H75" s="45"/>
    </row>
    <row r="76" spans="1:8" ht="13.5" thickBot="1" x14ac:dyDescent="0.25">
      <c r="A76" s="25"/>
      <c r="B76" s="25"/>
      <c r="C76" s="25"/>
      <c r="D76" s="45"/>
      <c r="E76" s="45"/>
      <c r="F76" s="45"/>
      <c r="G76" s="45"/>
      <c r="H76" s="45"/>
    </row>
    <row r="77" spans="1:8" s="23" customFormat="1" thickBot="1" x14ac:dyDescent="0.25">
      <c r="A77" s="26" t="s">
        <v>101</v>
      </c>
      <c r="B77" s="27">
        <f>SUM(B74:B76)</f>
        <v>0</v>
      </c>
      <c r="C77" s="55">
        <f>SUM(D81:H81)</f>
        <v>0</v>
      </c>
      <c r="D77" s="46"/>
      <c r="E77" s="46"/>
      <c r="F77" s="46"/>
      <c r="G77" s="46"/>
      <c r="H77" s="47"/>
    </row>
    <row r="78" spans="1:8" s="24" customFormat="1" ht="12" x14ac:dyDescent="0.2">
      <c r="A78" s="1328"/>
      <c r="B78" s="1328"/>
      <c r="C78" s="20"/>
      <c r="D78" s="1191"/>
      <c r="E78" s="1191"/>
    </row>
    <row r="79" spans="1:8" s="24" customFormat="1" ht="12" x14ac:dyDescent="0.2">
      <c r="A79" s="21"/>
      <c r="B79" s="21"/>
      <c r="C79" s="22"/>
      <c r="D79" s="49"/>
      <c r="E79" s="49"/>
    </row>
    <row r="80" spans="1:8" s="24" customFormat="1" ht="13.5" thickBot="1" x14ac:dyDescent="0.25">
      <c r="A80" s="1325" t="s">
        <v>243</v>
      </c>
      <c r="B80" s="1325"/>
      <c r="C80" s="1325"/>
      <c r="D80" s="49"/>
      <c r="E80" s="52" t="s">
        <v>397</v>
      </c>
      <c r="F80" s="6">
        <f>+COUNT(B82:B84)</f>
        <v>0</v>
      </c>
      <c r="G80" s="245"/>
      <c r="H80" s="245"/>
    </row>
    <row r="81" spans="1:8" s="24" customFormat="1" ht="12" thickBot="1" x14ac:dyDescent="0.25">
      <c r="A81" s="3" t="s">
        <v>398</v>
      </c>
      <c r="B81" s="28" t="s">
        <v>96</v>
      </c>
      <c r="C81" s="15" t="s">
        <v>244</v>
      </c>
      <c r="D81" s="42" t="s">
        <v>97</v>
      </c>
      <c r="E81" s="43" t="s">
        <v>98</v>
      </c>
      <c r="F81" s="43" t="s">
        <v>99</v>
      </c>
      <c r="G81" s="43" t="s">
        <v>100</v>
      </c>
      <c r="H81" s="44" t="s">
        <v>302</v>
      </c>
    </row>
    <row r="82" spans="1:8" x14ac:dyDescent="0.25">
      <c r="A82" s="101"/>
      <c r="B82" s="70"/>
      <c r="C82" s="18"/>
      <c r="D82" s="45"/>
      <c r="E82" s="45"/>
      <c r="F82" s="45"/>
      <c r="G82" s="45"/>
      <c r="H82" s="45"/>
    </row>
    <row r="83" spans="1:8" x14ac:dyDescent="0.2">
      <c r="A83" s="18"/>
      <c r="B83" s="18"/>
      <c r="C83" s="18"/>
      <c r="D83" s="45"/>
      <c r="E83" s="45"/>
      <c r="F83" s="45"/>
      <c r="G83" s="45"/>
      <c r="H83" s="45"/>
    </row>
    <row r="84" spans="1:8" ht="13.5" thickBot="1" x14ac:dyDescent="0.25">
      <c r="A84" s="25"/>
      <c r="B84" s="25"/>
      <c r="C84" s="25"/>
      <c r="D84" s="45"/>
      <c r="E84" s="45"/>
      <c r="F84" s="45"/>
      <c r="G84" s="45"/>
      <c r="H84" s="45"/>
    </row>
    <row r="85" spans="1:8" s="24" customFormat="1" thickBot="1" x14ac:dyDescent="0.25">
      <c r="A85" s="26" t="s">
        <v>101</v>
      </c>
      <c r="B85" s="27">
        <f>SUM(B74:B84)</f>
        <v>0</v>
      </c>
      <c r="C85" s="55">
        <f>SUM(D89:H89)</f>
        <v>0</v>
      </c>
      <c r="D85" s="46"/>
      <c r="E85" s="46"/>
      <c r="F85" s="46"/>
      <c r="G85" s="46"/>
      <c r="H85" s="47"/>
    </row>
    <row r="86" spans="1:8" s="24" customFormat="1" ht="12" x14ac:dyDescent="0.2">
      <c r="A86" s="21"/>
      <c r="B86" s="21"/>
      <c r="C86" s="22"/>
      <c r="D86" s="11"/>
      <c r="E86" s="11"/>
    </row>
    <row r="87" spans="1:8" s="24" customFormat="1" ht="12" x14ac:dyDescent="0.2">
      <c r="A87" s="1328"/>
      <c r="B87" s="1328"/>
      <c r="C87" s="22"/>
      <c r="D87" s="1333"/>
      <c r="E87" s="1333"/>
    </row>
    <row r="88" spans="1:8" s="24" customFormat="1" x14ac:dyDescent="0.2">
      <c r="A88" s="278" t="s">
        <v>311</v>
      </c>
      <c r="B88" s="135"/>
      <c r="C88" s="135"/>
      <c r="D88" s="135"/>
      <c r="E88" s="135"/>
    </row>
    <row r="89" spans="1:8" s="24" customFormat="1" thickBot="1" x14ac:dyDescent="0.25">
      <c r="A89" s="1198" t="s">
        <v>312</v>
      </c>
      <c r="B89" s="1190"/>
      <c r="C89" s="1190"/>
      <c r="D89" s="1190"/>
      <c r="E89" s="1190"/>
    </row>
    <row r="90" spans="1:8" ht="13.5" thickBot="1" x14ac:dyDescent="0.25">
      <c r="A90" s="1346" t="s">
        <v>313</v>
      </c>
      <c r="B90" s="1347"/>
      <c r="C90" s="31" t="s">
        <v>84</v>
      </c>
      <c r="D90" s="1347" t="s">
        <v>314</v>
      </c>
      <c r="E90" s="1347"/>
      <c r="F90" s="32" t="s">
        <v>315</v>
      </c>
    </row>
    <row r="91" spans="1:8" x14ac:dyDescent="0.2">
      <c r="A91" s="1359" t="s">
        <v>261</v>
      </c>
      <c r="B91" s="1360"/>
      <c r="C91" s="34"/>
      <c r="D91" s="1350"/>
      <c r="E91" s="1350"/>
      <c r="F91" s="35"/>
    </row>
    <row r="92" spans="1:8" s="12" customFormat="1" ht="18" customHeight="1" x14ac:dyDescent="0.2">
      <c r="A92" s="1351" t="s">
        <v>546</v>
      </c>
      <c r="B92" s="1351"/>
      <c r="C92" s="36"/>
      <c r="D92" s="1348" t="s">
        <v>1567</v>
      </c>
      <c r="E92" s="1348"/>
      <c r="F92" s="76">
        <v>100</v>
      </c>
    </row>
    <row r="93" spans="1:8" x14ac:dyDescent="0.2">
      <c r="A93" s="38"/>
      <c r="B93" s="38"/>
      <c r="C93" s="39"/>
      <c r="D93" s="40"/>
      <c r="E93" s="40"/>
      <c r="F93" s="11"/>
      <c r="G93" s="14"/>
    </row>
    <row r="94" spans="1:8" s="33" customFormat="1" ht="12" x14ac:dyDescent="0.2">
      <c r="A94" s="1328"/>
      <c r="B94" s="1328"/>
      <c r="C94" s="22"/>
      <c r="D94" s="1333"/>
      <c r="E94" s="1333"/>
    </row>
    <row r="95" spans="1:8" s="33" customFormat="1" x14ac:dyDescent="0.2">
      <c r="A95" s="278" t="s">
        <v>248</v>
      </c>
      <c r="B95" s="135"/>
      <c r="C95" s="135"/>
      <c r="D95" s="135"/>
      <c r="E95" s="135"/>
    </row>
    <row r="96" spans="1:8" s="33" customFormat="1" ht="27.75" customHeight="1" thickBot="1" x14ac:dyDescent="0.25">
      <c r="A96" s="1356" t="s">
        <v>4090</v>
      </c>
      <c r="B96" s="1356"/>
      <c r="C96" s="1356"/>
      <c r="D96" s="1356"/>
      <c r="E96" s="1356"/>
      <c r="F96" s="1356"/>
    </row>
    <row r="97" spans="1:7" s="33" customFormat="1" ht="12" thickBot="1" x14ac:dyDescent="0.25">
      <c r="A97" s="1346" t="s">
        <v>313</v>
      </c>
      <c r="B97" s="1347"/>
      <c r="C97" s="31" t="s">
        <v>84</v>
      </c>
      <c r="D97" s="1347" t="s">
        <v>314</v>
      </c>
      <c r="E97" s="1347"/>
      <c r="F97" s="32" t="s">
        <v>315</v>
      </c>
    </row>
    <row r="98" spans="1:7" x14ac:dyDescent="0.2">
      <c r="A98" s="1349"/>
      <c r="B98" s="1349"/>
      <c r="C98" s="34"/>
      <c r="D98" s="1361"/>
      <c r="E98" s="1361"/>
      <c r="F98" s="76"/>
    </row>
    <row r="99" spans="1:7" s="12" customFormat="1" ht="18" customHeight="1" x14ac:dyDescent="0.2">
      <c r="A99" s="1351"/>
      <c r="B99" s="1351"/>
      <c r="C99" s="36"/>
      <c r="D99" s="1348"/>
      <c r="E99" s="1348"/>
      <c r="F99" s="37"/>
    </row>
    <row r="100" spans="1:7" x14ac:dyDescent="0.2">
      <c r="A100" s="1328"/>
      <c r="B100" s="1328"/>
      <c r="C100" s="22"/>
      <c r="D100" s="1333"/>
      <c r="E100" s="1333"/>
      <c r="F100" s="11"/>
      <c r="G100" s="14"/>
    </row>
    <row r="101" spans="1:7" s="33" customFormat="1" x14ac:dyDescent="0.2">
      <c r="A101" s="2"/>
      <c r="B101" s="2"/>
      <c r="C101" s="2"/>
      <c r="D101" s="2"/>
      <c r="E101" s="2"/>
    </row>
    <row r="102" spans="1:7" s="33" customFormat="1" x14ac:dyDescent="0.2">
      <c r="A102" s="2"/>
      <c r="B102" s="2"/>
      <c r="C102" s="2"/>
      <c r="D102" s="2"/>
      <c r="E102" s="2"/>
    </row>
    <row r="103" spans="1:7" x14ac:dyDescent="0.2">
      <c r="F103" s="11"/>
    </row>
  </sheetData>
  <customSheetViews>
    <customSheetView guid="{BF975151-0CB7-467A-A5F2-74C18B2B8DD8}" showGridLines="0">
      <pane ySplit="1" topLeftCell="A2" activePane="bottomLeft" state="frozenSplit"/>
      <selection pane="bottomLeft" activeCell="C13" sqref="C13"/>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50" activePane="bottomLeft" state="frozenSplit"/>
      <selection pane="bottomLeft" activeCell="K57" sqref="K57"/>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 activePane="bottomLeft" state="frozenSplit"/>
      <selection pane="bottomLeft" activeCell="G29" sqref="G29"/>
      <pageMargins left="0.25" right="0.25" top="0.25" bottom="0.25" header="0.5" footer="0.5"/>
      <pageSetup paperSize="9" orientation="portrait" r:id="rId3"/>
      <headerFooter alignWithMargins="0">
        <oddFooter>&amp;L&amp;C&amp;R</oddFooter>
      </headerFooter>
    </customSheetView>
    <customSheetView guid="{296833A6-5834-41B0-8AD2-D0B14E4A5D9E}" showGridLines="0" showRuler="0">
      <pane ySplit="1" topLeftCell="A50" activePane="bottomLeft" state="frozenSplit"/>
      <selection pane="bottomLeft" activeCell="K57" sqref="K57"/>
      <pageMargins left="0.25" right="0.25" top="0.25" bottom="0.25" header="0.5" footer="0.5"/>
      <pageSetup paperSize="9" orientation="portrait" r:id="rId4"/>
      <headerFooter alignWithMargins="0">
        <oddFooter>&amp;L&amp;C&amp;R</oddFooter>
      </headerFooter>
    </customSheetView>
    <customSheetView guid="{91AC7900-E82A-43FD-8573-B38F63A5A402}" showGridLines="0">
      <pane ySplit="1" topLeftCell="A50" activePane="bottomLeft" state="frozenSplit"/>
      <selection pane="bottomLeft" activeCell="K57" sqref="K57"/>
      <pageMargins left="0.25" right="0.25" top="0.25" bottom="0.25" header="0.5" footer="0.5"/>
      <pageSetup paperSize="9" orientation="portrait" r:id="rId5"/>
      <headerFooter alignWithMargins="0">
        <oddFooter>&amp;L&amp;C&amp;R</oddFooter>
      </headerFooter>
    </customSheetView>
    <customSheetView guid="{9C6A3A64-BE7F-4A67-8D38-05149BD96D9A}" showGridLines="0">
      <pane ySplit="1" topLeftCell="A2" activePane="bottomLeft" state="frozenSplit"/>
      <selection pane="bottomLeft" activeCell="C7" sqref="C7"/>
      <pageMargins left="0.25" right="0.25" top="0.25" bottom="0.25" header="0.5" footer="0.5"/>
      <pageSetup paperSize="9" orientation="portrait" r:id="rId6"/>
      <headerFooter alignWithMargins="0">
        <oddFooter>&amp;L&amp;C&amp;R</oddFooter>
      </headerFooter>
    </customSheetView>
    <customSheetView guid="{5DC0DB65-0B51-43B0-B8BB-8D3C0067049B}" showGridLines="0">
      <pane ySplit="1" topLeftCell="A70" activePane="bottomLeft" state="frozenSplit"/>
      <selection pane="bottomLeft" activeCell="H29" sqref="H29"/>
      <pageMargins left="0.25" right="0.25" top="0.25" bottom="0.25" header="0.5" footer="0.5"/>
      <pageSetup paperSize="9" orientation="portrait" r:id="rId7"/>
      <headerFooter alignWithMargins="0">
        <oddFooter>&amp;L&amp;C&amp;R</oddFooter>
      </headerFooter>
    </customSheetView>
    <customSheetView guid="{A8F0939F-9581-40D1-B5DE-7692F53D4C7E}" showGridLines="0" topLeftCell="B1">
      <pane ySplit="1" topLeftCell="A19" activePane="bottomLeft" state="frozenSplit"/>
      <selection pane="bottomLeft" activeCell="H29" sqref="H29"/>
      <pageMargins left="0.25" right="0.25" top="0.25" bottom="0.25" header="0.5" footer="0.5"/>
      <pageSetup paperSize="9" orientation="portrait" r:id="rId8"/>
      <headerFooter alignWithMargins="0">
        <oddFooter>&amp;L&amp;C&amp;R</oddFooter>
      </headerFooter>
    </customSheetView>
    <customSheetView guid="{8DF90023-6051-46F1-A20F-9BAF97B5126C}" showGridLines="0">
      <pane ySplit="1" topLeftCell="A70" activePane="bottomLeft" state="frozenSplit"/>
      <selection pane="bottomLeft" activeCell="N98" sqref="N98"/>
      <pageMargins left="0.25" right="0.25" top="0.25" bottom="0.25" header="0.5" footer="0.5"/>
      <pageSetup paperSize="9" orientation="portrait" r:id="rId9"/>
      <headerFooter alignWithMargins="0">
        <oddFooter>&amp;L&amp;C&amp;R</oddFooter>
      </headerFooter>
    </customSheetView>
    <customSheetView guid="{6B746EE9-112D-494A-A34D-DD33DA24FCB1}" showGridLines="0">
      <pane ySplit="1" topLeftCell="A70" activePane="bottomLeft" state="frozenSplit"/>
      <selection pane="bottomLeft" activeCell="H29" sqref="H29"/>
      <pageMargins left="0.25" right="0.25" top="0.25" bottom="0.25" header="0.5" footer="0.5"/>
      <pageSetup paperSize="9" orientation="portrait" r:id="rId10"/>
      <headerFooter alignWithMargins="0">
        <oddFooter>&amp;L&amp;C&amp;R</oddFooter>
      </headerFooter>
    </customSheetView>
    <customSheetView guid="{CFDDDCD9-14BA-46D0-BACB-8D2F29A56239}" showGridLines="0">
      <pane ySplit="1" topLeftCell="A16" activePane="bottomLeft" state="frozenSplit"/>
      <selection pane="bottomLeft" activeCell="F24" sqref="F24"/>
      <pageMargins left="0.25" right="0.25" top="0.25" bottom="0.25" header="0.5" footer="0.5"/>
      <pageSetup paperSize="9" orientation="portrait" r:id="rId11"/>
      <headerFooter alignWithMargins="0">
        <oddFooter>&amp;L&amp;C&amp;R</oddFooter>
      </headerFooter>
    </customSheetView>
  </customSheetViews>
  <mergeCells count="58">
    <mergeCell ref="A100:B100"/>
    <mergeCell ref="D100:E100"/>
    <mergeCell ref="A97:B97"/>
    <mergeCell ref="D97:E97"/>
    <mergeCell ref="A98:B98"/>
    <mergeCell ref="D98:E98"/>
    <mergeCell ref="A99:B99"/>
    <mergeCell ref="D99:E99"/>
    <mergeCell ref="D94:E94"/>
    <mergeCell ref="A91:B91"/>
    <mergeCell ref="D91:E91"/>
    <mergeCell ref="A92:B92"/>
    <mergeCell ref="D92:E92"/>
    <mergeCell ref="A94:B94"/>
    <mergeCell ref="A90:B90"/>
    <mergeCell ref="D90:E90"/>
    <mergeCell ref="A87:B87"/>
    <mergeCell ref="D87:E87"/>
    <mergeCell ref="A80:C80"/>
    <mergeCell ref="A72:C72"/>
    <mergeCell ref="A64:C64"/>
    <mergeCell ref="A78:B78"/>
    <mergeCell ref="A71:B71"/>
    <mergeCell ref="D71:E71"/>
    <mergeCell ref="A55:B55"/>
    <mergeCell ref="D55:E55"/>
    <mergeCell ref="A24:F24"/>
    <mergeCell ref="C9:F9"/>
    <mergeCell ref="A56:C56"/>
    <mergeCell ref="G23:H23"/>
    <mergeCell ref="D20:E20"/>
    <mergeCell ref="A22:F22"/>
    <mergeCell ref="A23:C23"/>
    <mergeCell ref="A20:B20"/>
    <mergeCell ref="G19:H19"/>
    <mergeCell ref="A21:B21"/>
    <mergeCell ref="D21:E21"/>
    <mergeCell ref="A19:F19"/>
    <mergeCell ref="G10:H10"/>
    <mergeCell ref="G12:H12"/>
    <mergeCell ref="A15:E15"/>
    <mergeCell ref="A10:F10"/>
    <mergeCell ref="A96:F96"/>
    <mergeCell ref="A6:B6"/>
    <mergeCell ref="C1:F1"/>
    <mergeCell ref="A2:B2"/>
    <mergeCell ref="A5:B5"/>
    <mergeCell ref="D5:E5"/>
    <mergeCell ref="C2:F2"/>
    <mergeCell ref="A3:B3"/>
    <mergeCell ref="C3:F3"/>
    <mergeCell ref="A4:B4"/>
    <mergeCell ref="C4:F4"/>
    <mergeCell ref="A7:B7"/>
    <mergeCell ref="D7:E7"/>
    <mergeCell ref="A8:F8"/>
    <mergeCell ref="A63:B63"/>
    <mergeCell ref="D63:E63"/>
  </mergeCells>
  <phoneticPr fontId="42" type="noConversion"/>
  <pageMargins left="0.25" right="0.25" top="0.25" bottom="0.25" header="0.5" footer="0.5"/>
  <pageSetup paperSize="9" orientation="landscape" r:id="rId12"/>
  <headerFooter alignWithMargins="0">
    <oddFooter>&amp;L&amp;C&amp;R</oddFooter>
  </headerFooter>
  <drawing r:id="rId13"/>
  <tableParts count="1">
    <tablePart r:id="rId1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I80"/>
  <sheetViews>
    <sheetView showGridLines="0" workbookViewId="0">
      <pane ySplit="1" topLeftCell="A2" activePane="bottomLeft" state="frozenSplit"/>
      <selection pane="bottomLeft" activeCell="G5" sqref="G5"/>
    </sheetView>
  </sheetViews>
  <sheetFormatPr defaultColWidth="9.140625" defaultRowHeight="12.75" x14ac:dyDescent="0.2"/>
  <cols>
    <col min="1" max="1" width="28.28515625" style="138" bestFit="1" customWidth="1"/>
    <col min="2" max="2" width="11.42578125" style="138" bestFit="1" customWidth="1"/>
    <col min="3" max="3" width="39.140625" style="138" customWidth="1"/>
    <col min="4" max="4" width="13.5703125" style="138" bestFit="1" customWidth="1"/>
    <col min="5" max="5" width="16.5703125" style="138" bestFit="1" customWidth="1"/>
    <col min="6" max="8" width="11.5703125" style="138" customWidth="1"/>
    <col min="9" max="9" width="3.5703125" style="138" customWidth="1"/>
    <col min="10" max="16384" width="9.140625" style="138"/>
  </cols>
  <sheetData>
    <row r="1" spans="1:8" ht="27" customHeight="1" x14ac:dyDescent="0.2">
      <c r="A1" s="136"/>
      <c r="B1" s="137"/>
      <c r="C1" s="1375" t="s">
        <v>602</v>
      </c>
      <c r="D1" s="1375"/>
      <c r="E1" s="1375"/>
      <c r="F1" s="1375"/>
      <c r="G1" s="136"/>
      <c r="H1" s="136"/>
    </row>
    <row r="2" spans="1:8" ht="0.95" customHeight="1" thickBot="1" x14ac:dyDescent="0.25">
      <c r="A2" s="136"/>
      <c r="B2" s="136"/>
      <c r="C2" s="136"/>
      <c r="D2" s="136"/>
      <c r="E2" s="136"/>
      <c r="F2" s="136"/>
      <c r="G2" s="136"/>
      <c r="H2" s="136"/>
    </row>
    <row r="3" spans="1:8" ht="16.350000000000001" customHeight="1" thickBot="1" x14ac:dyDescent="0.25">
      <c r="A3" s="1369" t="s">
        <v>78</v>
      </c>
      <c r="B3" s="1369"/>
      <c r="C3" s="1378" t="s">
        <v>329</v>
      </c>
      <c r="D3" s="1379"/>
      <c r="E3" s="1379"/>
      <c r="F3" s="1380"/>
      <c r="G3" s="136"/>
      <c r="H3" s="136"/>
    </row>
    <row r="4" spans="1:8" ht="16.350000000000001" customHeight="1" x14ac:dyDescent="0.2">
      <c r="A4" s="1369" t="s">
        <v>79</v>
      </c>
      <c r="B4" s="1369"/>
      <c r="C4" s="1364" t="s">
        <v>1568</v>
      </c>
      <c r="D4" s="1364"/>
      <c r="E4" s="1364"/>
      <c r="F4" s="1364"/>
      <c r="G4" s="136"/>
      <c r="H4" s="136"/>
    </row>
    <row r="5" spans="1:8" ht="16.350000000000001" customHeight="1" x14ac:dyDescent="0.2">
      <c r="A5" s="1369" t="s">
        <v>80</v>
      </c>
      <c r="B5" s="1369"/>
      <c r="C5" s="1364" t="s">
        <v>102</v>
      </c>
      <c r="D5" s="1364"/>
      <c r="E5" s="1364"/>
      <c r="F5" s="1364"/>
      <c r="G5" s="136"/>
      <c r="H5" s="136"/>
    </row>
    <row r="6" spans="1:8" x14ac:dyDescent="0.2">
      <c r="A6" s="1369" t="s">
        <v>81</v>
      </c>
      <c r="B6" s="1369"/>
      <c r="C6" s="139">
        <v>9</v>
      </c>
      <c r="D6" s="1364"/>
      <c r="E6" s="1364"/>
      <c r="F6" s="140"/>
      <c r="G6" s="136"/>
      <c r="H6" s="136"/>
    </row>
    <row r="7" spans="1:8" x14ac:dyDescent="0.2">
      <c r="A7" s="1369" t="s">
        <v>3</v>
      </c>
      <c r="B7" s="1369"/>
      <c r="C7" s="139">
        <v>10</v>
      </c>
      <c r="D7" s="1364"/>
      <c r="E7" s="1364"/>
      <c r="F7" s="140"/>
      <c r="G7" s="136"/>
      <c r="H7" s="136"/>
    </row>
    <row r="8" spans="1:8" x14ac:dyDescent="0.2">
      <c r="A8" s="141"/>
      <c r="B8" s="141"/>
      <c r="C8" s="139"/>
      <c r="D8" s="140"/>
      <c r="E8" s="140"/>
      <c r="F8" s="140"/>
      <c r="G8" s="136"/>
      <c r="H8" s="136"/>
    </row>
    <row r="9" spans="1:8" ht="18" customHeight="1" x14ac:dyDescent="0.2">
      <c r="A9" s="1369" t="s">
        <v>82</v>
      </c>
      <c r="B9" s="1369"/>
      <c r="C9" s="1369"/>
      <c r="D9" s="1369"/>
      <c r="E9" s="1369"/>
      <c r="F9" s="1369"/>
      <c r="G9" s="136"/>
      <c r="H9" s="136"/>
    </row>
    <row r="10" spans="1:8" s="145" customFormat="1" ht="39" customHeight="1" x14ac:dyDescent="0.2">
      <c r="A10" s="143" t="s">
        <v>299</v>
      </c>
      <c r="B10" s="143"/>
      <c r="C10" s="1524" t="s">
        <v>522</v>
      </c>
      <c r="D10" s="1384"/>
      <c r="E10" s="1384"/>
      <c r="F10" s="1384"/>
      <c r="G10" s="144"/>
      <c r="H10" s="144"/>
    </row>
    <row r="11" spans="1:8" ht="13.5" thickBot="1" x14ac:dyDescent="0.25">
      <c r="A11" s="1383" t="s">
        <v>300</v>
      </c>
      <c r="B11" s="1383"/>
      <c r="C11" s="1383"/>
      <c r="D11" s="1383"/>
      <c r="E11" s="1383"/>
      <c r="F11" s="1383"/>
      <c r="G11" s="1382"/>
      <c r="H11" s="1382"/>
    </row>
    <row r="12" spans="1:8" s="145" customFormat="1" x14ac:dyDescent="0.2">
      <c r="A12" s="163" t="s">
        <v>301</v>
      </c>
      <c r="B12" s="164" t="s">
        <v>302</v>
      </c>
      <c r="C12" s="219" t="s">
        <v>254</v>
      </c>
      <c r="D12" s="219" t="s">
        <v>303</v>
      </c>
      <c r="E12" s="166" t="s">
        <v>255</v>
      </c>
      <c r="F12" s="152"/>
    </row>
    <row r="13" spans="1:8" s="156" customFormat="1" x14ac:dyDescent="0.2">
      <c r="A13" s="153" t="s">
        <v>11</v>
      </c>
      <c r="B13" s="153" t="s">
        <v>50</v>
      </c>
      <c r="C13" s="153" t="s">
        <v>523</v>
      </c>
      <c r="D13" s="153" t="s">
        <v>497</v>
      </c>
      <c r="E13" s="154" t="s">
        <v>492</v>
      </c>
      <c r="F13" s="160"/>
    </row>
    <row r="14" spans="1:8" s="156" customFormat="1" x14ac:dyDescent="0.2">
      <c r="A14" s="153" t="s">
        <v>125</v>
      </c>
      <c r="B14" s="153" t="s">
        <v>409</v>
      </c>
      <c r="C14" s="153" t="s">
        <v>523</v>
      </c>
      <c r="D14" s="153" t="s">
        <v>330</v>
      </c>
      <c r="E14" s="154" t="s">
        <v>126</v>
      </c>
      <c r="F14" s="160"/>
    </row>
    <row r="15" spans="1:8" s="156" customFormat="1" x14ac:dyDescent="0.2">
      <c r="A15" s="146"/>
      <c r="B15" s="146"/>
      <c r="C15" s="146"/>
      <c r="D15" s="146"/>
      <c r="E15" s="146"/>
      <c r="F15" s="157"/>
    </row>
    <row r="16" spans="1:8" ht="13.5" thickBot="1" x14ac:dyDescent="0.25">
      <c r="A16" s="1383" t="s">
        <v>310</v>
      </c>
      <c r="B16" s="1383"/>
      <c r="C16" s="1383"/>
      <c r="D16" s="1383"/>
      <c r="E16" s="1383"/>
      <c r="F16" s="1383"/>
      <c r="G16" s="1382"/>
      <c r="H16" s="1382"/>
    </row>
    <row r="17" spans="1:9" s="145" customFormat="1" ht="13.5" thickBot="1" x14ac:dyDescent="0.25">
      <c r="A17" s="148" t="s">
        <v>301</v>
      </c>
      <c r="B17" s="149" t="s">
        <v>302</v>
      </c>
      <c r="C17" s="151" t="s">
        <v>254</v>
      </c>
      <c r="D17" s="152"/>
      <c r="E17" s="152"/>
      <c r="G17" s="220"/>
      <c r="H17" s="220"/>
      <c r="I17" s="220"/>
    </row>
    <row r="18" spans="1:9" s="156" customFormat="1" ht="45" x14ac:dyDescent="0.2">
      <c r="A18" s="153" t="s">
        <v>125</v>
      </c>
      <c r="B18" s="153" t="s">
        <v>409</v>
      </c>
      <c r="C18" s="169" t="s">
        <v>8</v>
      </c>
      <c r="D18" s="159"/>
      <c r="E18" s="160"/>
      <c r="G18" s="220"/>
      <c r="H18" s="220"/>
      <c r="I18" s="220"/>
    </row>
    <row r="19" spans="1:9" s="156" customFormat="1" x14ac:dyDescent="0.2">
      <c r="A19" s="153"/>
      <c r="B19" s="158"/>
      <c r="C19" s="169"/>
      <c r="D19" s="159"/>
      <c r="E19" s="160"/>
      <c r="G19" s="220"/>
      <c r="H19" s="220"/>
      <c r="I19" s="220"/>
    </row>
    <row r="20" spans="1:9" s="156" customFormat="1" x14ac:dyDescent="0.2">
      <c r="A20" s="146"/>
      <c r="B20" s="146"/>
      <c r="C20" s="146"/>
      <c r="D20" s="146"/>
      <c r="E20" s="146"/>
      <c r="F20" s="157"/>
    </row>
    <row r="21" spans="1:9" s="145" customFormat="1" x14ac:dyDescent="0.2">
      <c r="A21" s="1384" t="s">
        <v>202</v>
      </c>
      <c r="B21" s="1384"/>
      <c r="C21" s="1384"/>
      <c r="D21" s="1384"/>
      <c r="E21" s="1384"/>
      <c r="F21" s="1384"/>
      <c r="G21" s="1382"/>
      <c r="H21" s="1382"/>
    </row>
    <row r="22" spans="1:9" x14ac:dyDescent="0.2">
      <c r="A22" s="1364"/>
      <c r="B22" s="1364"/>
      <c r="C22" s="140"/>
      <c r="D22" s="1364"/>
      <c r="E22" s="1364"/>
      <c r="F22" s="140"/>
    </row>
    <row r="23" spans="1:9" x14ac:dyDescent="0.2">
      <c r="A23" s="1364"/>
      <c r="B23" s="1364"/>
      <c r="C23" s="140"/>
      <c r="D23" s="1364"/>
      <c r="E23" s="1364"/>
      <c r="F23" s="140"/>
      <c r="G23" s="136"/>
      <c r="H23" s="136"/>
    </row>
    <row r="24" spans="1:9" x14ac:dyDescent="0.2">
      <c r="A24" s="1365" t="s">
        <v>388</v>
      </c>
      <c r="B24" s="1365"/>
      <c r="C24" s="1365"/>
      <c r="D24" s="1365"/>
      <c r="E24" s="1365"/>
      <c r="F24" s="1365"/>
    </row>
    <row r="25" spans="1:9" x14ac:dyDescent="0.2">
      <c r="A25" s="1384" t="s">
        <v>389</v>
      </c>
      <c r="B25" s="1384"/>
      <c r="C25" s="1384"/>
      <c r="E25" s="161" t="s">
        <v>397</v>
      </c>
      <c r="F25" s="145">
        <f>COUNTA(Tabela11[Project])</f>
        <v>3</v>
      </c>
      <c r="G25" s="1382"/>
      <c r="H25" s="1382"/>
    </row>
    <row r="26" spans="1:9" x14ac:dyDescent="0.2">
      <c r="A26" s="1435" t="s">
        <v>4062</v>
      </c>
      <c r="B26" s="1435"/>
      <c r="C26" s="1435"/>
      <c r="D26" s="1435"/>
      <c r="E26" s="1435"/>
      <c r="F26" s="1435"/>
      <c r="G26" s="162"/>
    </row>
    <row r="27" spans="1:9" s="145" customFormat="1" x14ac:dyDescent="0.2">
      <c r="A27" s="994" t="s">
        <v>1292</v>
      </c>
      <c r="B27" s="1030" t="s">
        <v>2155</v>
      </c>
      <c r="C27" s="994" t="s">
        <v>1293</v>
      </c>
      <c r="D27" s="994" t="s">
        <v>1294</v>
      </c>
      <c r="E27" s="994" t="s">
        <v>1295</v>
      </c>
      <c r="F27" s="152"/>
      <c r="G27" s="152"/>
      <c r="H27" s="152"/>
    </row>
    <row r="28" spans="1:9" s="145" customFormat="1" ht="38.25" x14ac:dyDescent="0.2">
      <c r="A28" s="1028" t="s">
        <v>4684</v>
      </c>
      <c r="B28" s="1029" t="s">
        <v>1409</v>
      </c>
      <c r="C28" s="1031" t="s">
        <v>1408</v>
      </c>
      <c r="D28" s="1028" t="s">
        <v>1134</v>
      </c>
      <c r="E28" s="1028" t="s">
        <v>2706</v>
      </c>
      <c r="F28" s="152"/>
      <c r="G28" s="152"/>
      <c r="H28" s="152"/>
    </row>
    <row r="29" spans="1:9" s="145" customFormat="1" ht="38.25" x14ac:dyDescent="0.2">
      <c r="A29" s="1028" t="s">
        <v>1687</v>
      </c>
      <c r="B29" s="1029" t="s">
        <v>1409</v>
      </c>
      <c r="C29" s="1031" t="s">
        <v>1688</v>
      </c>
      <c r="D29" s="1028" t="s">
        <v>1296</v>
      </c>
      <c r="E29" s="1028" t="s">
        <v>1617</v>
      </c>
      <c r="F29" s="152"/>
      <c r="G29" s="152"/>
      <c r="H29" s="152"/>
    </row>
    <row r="30" spans="1:9" s="145" customFormat="1" ht="51" x14ac:dyDescent="0.2">
      <c r="A30" s="1028" t="s">
        <v>1689</v>
      </c>
      <c r="B30" s="1029" t="s">
        <v>1409</v>
      </c>
      <c r="C30" s="1031" t="s">
        <v>1690</v>
      </c>
      <c r="D30" s="1028" t="s">
        <v>1296</v>
      </c>
      <c r="E30" s="1028" t="s">
        <v>1691</v>
      </c>
      <c r="F30" s="152"/>
      <c r="G30" s="152"/>
      <c r="H30" s="152"/>
    </row>
    <row r="31" spans="1:9" x14ac:dyDescent="0.2">
      <c r="A31" s="1369"/>
      <c r="B31" s="1369"/>
      <c r="C31" s="170"/>
      <c r="D31" s="1369"/>
      <c r="E31" s="1369"/>
      <c r="F31" s="1369"/>
    </row>
    <row r="32" spans="1:9" x14ac:dyDescent="0.2">
      <c r="A32" s="1369"/>
      <c r="B32" s="1369"/>
      <c r="C32" s="142"/>
      <c r="D32" s="1364"/>
      <c r="E32" s="1364"/>
      <c r="F32" s="140"/>
    </row>
    <row r="33" spans="1:8" ht="13.5" thickBot="1" x14ac:dyDescent="0.25">
      <c r="A33" s="1433" t="s">
        <v>95</v>
      </c>
      <c r="B33" s="1433"/>
      <c r="C33" s="1433"/>
      <c r="D33" s="140"/>
      <c r="E33" s="161" t="s">
        <v>397</v>
      </c>
      <c r="F33" s="145">
        <f>+COUNT(B35:B37)</f>
        <v>0</v>
      </c>
      <c r="G33" s="162"/>
    </row>
    <row r="34" spans="1:8" s="175" customFormat="1" ht="12" thickBot="1" x14ac:dyDescent="0.25">
      <c r="A34" s="148" t="s">
        <v>398</v>
      </c>
      <c r="B34" s="171" t="s">
        <v>96</v>
      </c>
      <c r="C34" s="171" t="s">
        <v>83</v>
      </c>
      <c r="D34" s="172" t="s">
        <v>97</v>
      </c>
      <c r="E34" s="173" t="s">
        <v>98</v>
      </c>
      <c r="F34" s="173" t="s">
        <v>99</v>
      </c>
      <c r="G34" s="173" t="s">
        <v>100</v>
      </c>
      <c r="H34" s="174" t="s">
        <v>302</v>
      </c>
    </row>
    <row r="35" spans="1:8" s="167" customFormat="1" ht="11.25" x14ac:dyDescent="0.2">
      <c r="A35" s="169"/>
      <c r="B35" s="169"/>
      <c r="C35" s="169"/>
      <c r="D35" s="176"/>
      <c r="E35" s="176"/>
      <c r="F35" s="176"/>
      <c r="G35" s="176"/>
      <c r="H35" s="176"/>
    </row>
    <row r="36" spans="1:8" s="167" customFormat="1" ht="11.25" x14ac:dyDescent="0.2">
      <c r="A36" s="168"/>
      <c r="B36" s="168"/>
      <c r="C36" s="168"/>
      <c r="D36" s="176"/>
      <c r="E36" s="176"/>
      <c r="F36" s="176"/>
      <c r="G36" s="176"/>
      <c r="H36" s="176"/>
    </row>
    <row r="37" spans="1:8" s="167" customFormat="1" ht="12" thickBot="1" x14ac:dyDescent="0.25">
      <c r="A37" s="177"/>
      <c r="B37" s="177"/>
      <c r="C37" s="177"/>
      <c r="D37" s="176"/>
      <c r="E37" s="176"/>
      <c r="F37" s="176"/>
      <c r="G37" s="176"/>
      <c r="H37" s="176"/>
    </row>
    <row r="38" spans="1:8" s="167" customFormat="1" thickBot="1" x14ac:dyDescent="0.25">
      <c r="A38" s="178" t="s">
        <v>101</v>
      </c>
      <c r="B38" s="179">
        <f>SUM(B36:B37)</f>
        <v>0</v>
      </c>
      <c r="C38" s="180">
        <f>SUM(D38:H38)</f>
        <v>0</v>
      </c>
      <c r="D38" s="181"/>
      <c r="E38" s="181"/>
      <c r="F38" s="181"/>
      <c r="G38" s="181"/>
      <c r="H38" s="182"/>
    </row>
    <row r="39" spans="1:8" s="167" customFormat="1" ht="11.25" x14ac:dyDescent="0.2">
      <c r="A39" s="175"/>
      <c r="C39" s="175"/>
      <c r="D39" s="183"/>
      <c r="E39" s="183"/>
      <c r="F39" s="183"/>
      <c r="G39" s="183"/>
      <c r="H39" s="183"/>
    </row>
    <row r="40" spans="1:8" x14ac:dyDescent="0.2">
      <c r="A40" s="1369"/>
      <c r="B40" s="1369"/>
      <c r="C40" s="142"/>
      <c r="D40" s="1390"/>
      <c r="E40" s="1390"/>
      <c r="F40" s="184"/>
      <c r="G40" s="185"/>
      <c r="H40" s="185"/>
    </row>
    <row r="41" spans="1:8" ht="13.5" thickBot="1" x14ac:dyDescent="0.25">
      <c r="A41" s="1522" t="s">
        <v>73</v>
      </c>
      <c r="B41" s="1522"/>
      <c r="C41" s="1522"/>
      <c r="D41" s="186"/>
      <c r="E41" s="187" t="s">
        <v>397</v>
      </c>
      <c r="F41" s="145">
        <f>+COUNT(B43:B45)</f>
        <v>0</v>
      </c>
      <c r="G41" s="188"/>
      <c r="H41" s="185"/>
    </row>
    <row r="42" spans="1:8" s="175" customFormat="1" ht="12" thickBot="1" x14ac:dyDescent="0.25">
      <c r="A42" s="148" t="s">
        <v>398</v>
      </c>
      <c r="B42" s="171" t="s">
        <v>96</v>
      </c>
      <c r="C42" s="171" t="s">
        <v>83</v>
      </c>
      <c r="D42" s="172" t="s">
        <v>97</v>
      </c>
      <c r="E42" s="173" t="s">
        <v>98</v>
      </c>
      <c r="F42" s="173" t="s">
        <v>99</v>
      </c>
      <c r="G42" s="173" t="s">
        <v>100</v>
      </c>
      <c r="H42" s="174" t="s">
        <v>302</v>
      </c>
    </row>
    <row r="43" spans="1:8" s="167" customFormat="1" ht="11.25" x14ac:dyDescent="0.2">
      <c r="A43" s="169"/>
      <c r="B43" s="169"/>
      <c r="C43" s="169"/>
      <c r="D43" s="176"/>
      <c r="E43" s="176"/>
      <c r="F43" s="176"/>
      <c r="G43" s="176"/>
      <c r="H43" s="176"/>
    </row>
    <row r="44" spans="1:8" s="167" customFormat="1" ht="11.25" x14ac:dyDescent="0.2">
      <c r="A44" s="168"/>
      <c r="B44" s="168"/>
      <c r="C44" s="168"/>
      <c r="D44" s="176"/>
      <c r="E44" s="176"/>
      <c r="F44" s="176"/>
      <c r="G44" s="176"/>
      <c r="H44" s="176"/>
    </row>
    <row r="45" spans="1:8" s="167" customFormat="1" ht="12" thickBot="1" x14ac:dyDescent="0.25">
      <c r="A45" s="177"/>
      <c r="B45" s="177"/>
      <c r="C45" s="177"/>
      <c r="D45" s="176"/>
      <c r="E45" s="176"/>
      <c r="F45" s="176"/>
      <c r="G45" s="176"/>
      <c r="H45" s="176"/>
    </row>
    <row r="46" spans="1:8" s="167" customFormat="1" thickBot="1" x14ac:dyDescent="0.25">
      <c r="A46" s="178" t="s">
        <v>101</v>
      </c>
      <c r="B46" s="179">
        <f>SUM(B43:B45)</f>
        <v>0</v>
      </c>
      <c r="C46" s="180">
        <f>SUM(D46:H46)</f>
        <v>0</v>
      </c>
      <c r="D46" s="181"/>
      <c r="E46" s="181"/>
      <c r="F46" s="181"/>
      <c r="G46" s="181"/>
      <c r="H46" s="182"/>
    </row>
    <row r="47" spans="1:8" s="167" customFormat="1" ht="11.25" x14ac:dyDescent="0.2">
      <c r="A47" s="175"/>
      <c r="C47" s="175"/>
      <c r="D47" s="183"/>
      <c r="E47" s="183"/>
      <c r="F47" s="183"/>
      <c r="G47" s="183"/>
      <c r="H47" s="183"/>
    </row>
    <row r="48" spans="1:8" x14ac:dyDescent="0.2">
      <c r="A48" s="1369"/>
      <c r="B48" s="1369"/>
      <c r="C48" s="142"/>
      <c r="D48" s="1390"/>
      <c r="E48" s="1390"/>
      <c r="F48" s="184"/>
      <c r="G48" s="185"/>
      <c r="H48" s="185"/>
    </row>
    <row r="49" spans="1:8" ht="13.5" thickBot="1" x14ac:dyDescent="0.25">
      <c r="A49" s="1433" t="s">
        <v>242</v>
      </c>
      <c r="B49" s="1433"/>
      <c r="C49" s="1433"/>
      <c r="D49" s="189"/>
      <c r="E49" s="187" t="s">
        <v>397</v>
      </c>
      <c r="F49" s="145">
        <f>+COUNT(B51:B53)</f>
        <v>0</v>
      </c>
      <c r="G49" s="1391"/>
      <c r="H49" s="1391"/>
    </row>
    <row r="50" spans="1:8" s="175" customFormat="1" ht="12" thickBot="1" x14ac:dyDescent="0.25">
      <c r="A50" s="148" t="s">
        <v>398</v>
      </c>
      <c r="B50" s="171" t="s">
        <v>96</v>
      </c>
      <c r="C50" s="171" t="s">
        <v>83</v>
      </c>
      <c r="D50" s="172" t="s">
        <v>97</v>
      </c>
      <c r="E50" s="173" t="s">
        <v>98</v>
      </c>
      <c r="F50" s="173" t="s">
        <v>99</v>
      </c>
      <c r="G50" s="173" t="s">
        <v>100</v>
      </c>
      <c r="H50" s="174" t="s">
        <v>302</v>
      </c>
    </row>
    <row r="51" spans="1:8" s="167" customFormat="1" ht="11.25" x14ac:dyDescent="0.2">
      <c r="A51" s="221"/>
      <c r="B51" s="221"/>
      <c r="C51" s="221"/>
      <c r="D51" s="222"/>
      <c r="E51" s="222"/>
      <c r="F51" s="222"/>
      <c r="G51" s="222"/>
      <c r="H51" s="222"/>
    </row>
    <row r="52" spans="1:8" s="167" customFormat="1" ht="11.25" x14ac:dyDescent="0.2">
      <c r="A52" s="168"/>
      <c r="B52" s="168"/>
      <c r="C52" s="168"/>
      <c r="D52" s="176"/>
      <c r="E52" s="176"/>
      <c r="F52" s="176"/>
      <c r="G52" s="176"/>
      <c r="H52" s="176"/>
    </row>
    <row r="53" spans="1:8" s="167" customFormat="1" ht="12" thickBot="1" x14ac:dyDescent="0.25">
      <c r="A53" s="177"/>
      <c r="B53" s="177"/>
      <c r="C53" s="177"/>
      <c r="D53" s="176"/>
      <c r="E53" s="176"/>
      <c r="F53" s="176"/>
      <c r="G53" s="176"/>
      <c r="H53" s="176"/>
    </row>
    <row r="54" spans="1:8" s="167" customFormat="1" thickBot="1" x14ac:dyDescent="0.25">
      <c r="A54" s="178" t="s">
        <v>101</v>
      </c>
      <c r="B54" s="179">
        <f>SUM(B51:B53)</f>
        <v>0</v>
      </c>
      <c r="C54" s="180">
        <f>SUM(D54:H54)</f>
        <v>0</v>
      </c>
      <c r="D54" s="181"/>
      <c r="E54" s="181"/>
      <c r="F54" s="181"/>
      <c r="G54" s="181"/>
      <c r="H54" s="182"/>
    </row>
    <row r="55" spans="1:8" x14ac:dyDescent="0.2">
      <c r="A55" s="1369"/>
      <c r="B55" s="1369"/>
      <c r="C55" s="170"/>
      <c r="D55" s="1436"/>
      <c r="E55" s="1436"/>
      <c r="F55" s="1436"/>
      <c r="G55" s="185"/>
      <c r="H55" s="185"/>
    </row>
    <row r="56" spans="1:8" x14ac:dyDescent="0.2">
      <c r="A56" s="141"/>
      <c r="B56" s="141"/>
      <c r="C56" s="142"/>
      <c r="D56" s="184"/>
      <c r="E56" s="184"/>
      <c r="F56" s="184"/>
      <c r="G56" s="185"/>
      <c r="H56" s="185"/>
    </row>
    <row r="57" spans="1:8" x14ac:dyDescent="0.2">
      <c r="A57" s="141"/>
      <c r="B57" s="141"/>
      <c r="C57" s="142"/>
      <c r="D57" s="140"/>
      <c r="E57" s="140"/>
      <c r="F57" s="140"/>
    </row>
    <row r="58" spans="1:8" ht="13.5" thickBot="1" x14ac:dyDescent="0.25">
      <c r="A58" s="1433" t="s">
        <v>217</v>
      </c>
      <c r="B58" s="1433"/>
      <c r="C58" s="1433"/>
      <c r="D58" s="184"/>
      <c r="E58" s="187" t="s">
        <v>397</v>
      </c>
      <c r="F58" s="145">
        <f>+COUNT(B60:B62)</f>
        <v>1</v>
      </c>
      <c r="G58" s="1391"/>
      <c r="H58" s="1391"/>
    </row>
    <row r="59" spans="1:8" s="167" customFormat="1" ht="11.25" x14ac:dyDescent="0.2">
      <c r="A59" s="163" t="s">
        <v>398</v>
      </c>
      <c r="B59" s="223" t="s">
        <v>96</v>
      </c>
      <c r="C59" s="165" t="s">
        <v>244</v>
      </c>
      <c r="D59" s="224" t="s">
        <v>97</v>
      </c>
      <c r="E59" s="225" t="s">
        <v>98</v>
      </c>
      <c r="F59" s="225" t="s">
        <v>99</v>
      </c>
      <c r="G59" s="225" t="s">
        <v>100</v>
      </c>
      <c r="H59" s="226" t="s">
        <v>302</v>
      </c>
    </row>
    <row r="60" spans="1:8" s="230" customFormat="1" ht="22.5" x14ac:dyDescent="0.2">
      <c r="A60" s="168" t="s">
        <v>2182</v>
      </c>
      <c r="B60" s="168">
        <v>80</v>
      </c>
      <c r="C60" s="168" t="s">
        <v>2179</v>
      </c>
      <c r="D60" s="229"/>
      <c r="E60" s="229"/>
      <c r="F60" s="229"/>
      <c r="G60" s="229"/>
      <c r="H60" s="229"/>
    </row>
    <row r="61" spans="1:8" s="230" customFormat="1" ht="11.25" x14ac:dyDescent="0.2">
      <c r="A61" s="1221"/>
      <c r="B61" s="1221"/>
      <c r="C61" s="1221"/>
      <c r="D61" s="1222"/>
      <c r="E61" s="1222"/>
      <c r="F61" s="1222"/>
      <c r="G61" s="1222"/>
      <c r="H61" s="1222"/>
    </row>
    <row r="62" spans="1:8" s="230" customFormat="1" ht="11.25" x14ac:dyDescent="0.2">
      <c r="A62" s="231"/>
      <c r="B62" s="231"/>
      <c r="C62" s="231"/>
      <c r="D62" s="231"/>
      <c r="E62" s="231"/>
      <c r="F62" s="231"/>
      <c r="G62" s="231"/>
      <c r="H62" s="231"/>
    </row>
    <row r="63" spans="1:8" s="167" customFormat="1" thickBot="1" x14ac:dyDescent="0.25">
      <c r="A63" s="233" t="s">
        <v>101</v>
      </c>
      <c r="B63" s="234">
        <f>SUM(B60:B62)</f>
        <v>80</v>
      </c>
      <c r="C63" s="235">
        <f>SUM(D63:H63)</f>
        <v>0</v>
      </c>
      <c r="D63" s="236">
        <f>SUM(D60:D62)</f>
        <v>0</v>
      </c>
      <c r="E63" s="236">
        <f>SUM(E60:E62)</f>
        <v>0</v>
      </c>
      <c r="F63" s="236">
        <f>SUM(F60:F62)</f>
        <v>0</v>
      </c>
      <c r="G63" s="236">
        <f>SUM(G60:G62)</f>
        <v>0</v>
      </c>
      <c r="H63" s="237">
        <f>SUM(H60:H62)</f>
        <v>0</v>
      </c>
    </row>
    <row r="64" spans="1:8" x14ac:dyDescent="0.2">
      <c r="A64" s="1369"/>
      <c r="B64" s="1369"/>
      <c r="C64" s="142"/>
      <c r="D64" s="1364"/>
      <c r="E64" s="1364"/>
      <c r="F64" s="140"/>
    </row>
    <row r="65" spans="1:7" x14ac:dyDescent="0.2">
      <c r="A65" s="1369"/>
      <c r="B65" s="1369"/>
      <c r="C65" s="142"/>
      <c r="D65" s="1364"/>
      <c r="E65" s="1364"/>
      <c r="F65" s="140"/>
    </row>
    <row r="66" spans="1:7" ht="18" customHeight="1" x14ac:dyDescent="0.2">
      <c r="A66" s="1365" t="s">
        <v>311</v>
      </c>
      <c r="B66" s="1365"/>
      <c r="C66" s="1365"/>
      <c r="D66" s="1365"/>
      <c r="E66" s="1365"/>
      <c r="F66" s="1365"/>
    </row>
    <row r="67" spans="1:7" ht="13.5" thickBot="1" x14ac:dyDescent="0.25">
      <c r="A67" s="1364" t="s">
        <v>312</v>
      </c>
      <c r="B67" s="1364"/>
      <c r="C67" s="1364"/>
      <c r="D67" s="1364"/>
      <c r="E67" s="1364"/>
      <c r="F67" s="1364"/>
      <c r="G67" s="162"/>
    </row>
    <row r="68" spans="1:7" s="199" customFormat="1" ht="12" thickBot="1" x14ac:dyDescent="0.25">
      <c r="A68" s="1429" t="s">
        <v>313</v>
      </c>
      <c r="B68" s="1430"/>
      <c r="C68" s="197" t="s">
        <v>84</v>
      </c>
      <c r="D68" s="1430" t="s">
        <v>314</v>
      </c>
      <c r="E68" s="1430"/>
      <c r="F68" s="198" t="s">
        <v>315</v>
      </c>
    </row>
    <row r="69" spans="1:7" s="199" customFormat="1" ht="11.25" x14ac:dyDescent="0.2">
      <c r="A69" s="1431" t="s">
        <v>407</v>
      </c>
      <c r="B69" s="1431"/>
      <c r="C69" s="200"/>
      <c r="D69" s="1432"/>
      <c r="E69" s="1432"/>
      <c r="F69" s="201"/>
    </row>
    <row r="70" spans="1:7" s="199" customFormat="1" ht="11.25" customHeight="1" x14ac:dyDescent="0.2">
      <c r="A70" s="1431" t="s">
        <v>407</v>
      </c>
      <c r="B70" s="1431"/>
      <c r="C70" s="200"/>
      <c r="D70" s="1432"/>
      <c r="E70" s="1432"/>
      <c r="F70" s="201"/>
    </row>
    <row r="71" spans="1:7" s="199" customFormat="1" ht="11.25" x14ac:dyDescent="0.2">
      <c r="A71" s="1427" t="s">
        <v>546</v>
      </c>
      <c r="B71" s="1427"/>
      <c r="C71" s="202"/>
      <c r="D71" s="1428" t="s">
        <v>1567</v>
      </c>
      <c r="E71" s="1428"/>
      <c r="F71" s="238">
        <v>100</v>
      </c>
    </row>
    <row r="72" spans="1:7" s="199" customFormat="1" ht="11.25" x14ac:dyDescent="0.2">
      <c r="A72" s="203"/>
      <c r="B72" s="203"/>
      <c r="C72" s="204"/>
      <c r="D72" s="205"/>
      <c r="E72" s="205"/>
      <c r="F72" s="205"/>
    </row>
    <row r="73" spans="1:7" x14ac:dyDescent="0.2">
      <c r="A73" s="1369"/>
      <c r="B73" s="1369"/>
      <c r="C73" s="142"/>
      <c r="D73" s="1364"/>
      <c r="E73" s="1364"/>
      <c r="F73" s="140"/>
    </row>
    <row r="74" spans="1:7" x14ac:dyDescent="0.2">
      <c r="A74" s="1365" t="s">
        <v>248</v>
      </c>
      <c r="B74" s="1365"/>
      <c r="C74" s="1365"/>
      <c r="D74" s="1365"/>
      <c r="E74" s="1365"/>
      <c r="F74" s="1365"/>
    </row>
    <row r="75" spans="1:7" ht="27" customHeight="1" thickBot="1" x14ac:dyDescent="0.25">
      <c r="A75" s="1523" t="s">
        <v>249</v>
      </c>
      <c r="B75" s="1523"/>
      <c r="C75" s="1523"/>
      <c r="D75" s="1523"/>
      <c r="E75" s="1523"/>
      <c r="F75" s="1523"/>
      <c r="G75" s="162"/>
    </row>
    <row r="76" spans="1:7" s="199" customFormat="1" ht="12" thickBot="1" x14ac:dyDescent="0.25">
      <c r="A76" s="1429" t="s">
        <v>313</v>
      </c>
      <c r="B76" s="1430"/>
      <c r="C76" s="197" t="s">
        <v>84</v>
      </c>
      <c r="D76" s="1430" t="s">
        <v>314</v>
      </c>
      <c r="E76" s="1430"/>
      <c r="F76" s="198" t="s">
        <v>315</v>
      </c>
    </row>
    <row r="77" spans="1:7" s="199" customFormat="1" ht="11.25" x14ac:dyDescent="0.2">
      <c r="A77" s="1223"/>
      <c r="B77" s="1224"/>
      <c r="C77" s="1225"/>
      <c r="D77" s="1224"/>
      <c r="E77" s="1224"/>
      <c r="F77" s="1226"/>
    </row>
    <row r="78" spans="1:7" s="199" customFormat="1" ht="11.25" x14ac:dyDescent="0.2">
      <c r="A78" s="1431"/>
      <c r="B78" s="1431"/>
      <c r="C78" s="200"/>
      <c r="D78" s="1432"/>
      <c r="E78" s="1432"/>
      <c r="F78" s="201"/>
    </row>
    <row r="79" spans="1:7" s="199" customFormat="1" ht="11.25" x14ac:dyDescent="0.2">
      <c r="A79" s="1427"/>
      <c r="B79" s="1427"/>
      <c r="C79" s="202"/>
      <c r="D79" s="1428"/>
      <c r="E79" s="1428"/>
      <c r="F79" s="238"/>
    </row>
    <row r="80" spans="1:7" x14ac:dyDescent="0.2">
      <c r="A80" s="1369"/>
      <c r="B80" s="1369"/>
      <c r="C80" s="142"/>
      <c r="D80" s="1364"/>
      <c r="E80" s="1364"/>
      <c r="F80" s="140"/>
    </row>
  </sheetData>
  <customSheetViews>
    <customSheetView guid="{BF975151-0CB7-467A-A5F2-74C18B2B8DD8}" showGridLines="0">
      <pane ySplit="1" topLeftCell="A56" activePane="bottomLeft" state="frozenSplit"/>
      <selection pane="bottomLeft" activeCell="F71" sqref="F71"/>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62" activePane="bottomLeft" state="frozenSplit"/>
      <selection pane="bottomLeft" activeCell="A55" sqref="A55"/>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62" activePane="bottomLeft" state="frozenSplit"/>
      <selection pane="bottomLeft" activeCell="A55" sqref="A55"/>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E43" sqref="A28:F43"/>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14" activePane="bottomLeft" state="frozenSplit"/>
      <selection pane="bottomLeft" activeCell="A26" sqref="A26:F26"/>
      <pageMargins left="0.25" right="0.25" top="0.25" bottom="0.25" header="0.5" footer="0.5"/>
      <pageSetup paperSize="9" orientation="portrait" r:id="rId5"/>
      <headerFooter alignWithMargins="0">
        <oddFooter>&amp;L&amp;C&amp;R</oddFooter>
      </headerFooter>
    </customSheetView>
    <customSheetView guid="{296833A6-5834-41B0-8AD2-D0B14E4A5D9E}" showPageBreaks="1" showGridLines="0" showRuler="0">
      <pane ySplit="1" topLeftCell="A62" activePane="bottomLeft" state="frozenSplit"/>
      <selection pane="bottomLeft" activeCell="A55" sqref="A55"/>
      <pageMargins left="0.25" right="0.25" top="0.25" bottom="0.25" header="0.5" footer="0.5"/>
      <pageSetup paperSize="9" orientation="portrait" r:id="rId6"/>
      <headerFooter alignWithMargins="0">
        <oddFooter>&amp;L&amp;C&amp;R</oddFooter>
      </headerFooter>
    </customSheetView>
    <customSheetView guid="{91AC7900-E82A-43FD-8573-B38F63A5A402}" showGridLines="0">
      <pane ySplit="1" topLeftCell="A62" activePane="bottomLeft" state="frozenSplit"/>
      <selection pane="bottomLeft" activeCell="A55" sqref="A55"/>
      <pageMargins left="0.25" right="0.25" top="0.25" bottom="0.25" header="0.5" footer="0.5"/>
      <pageSetup paperSize="9" orientation="portrait" r:id="rId7"/>
      <headerFooter alignWithMargins="0">
        <oddFooter>&amp;L&amp;C&amp;R</oddFooter>
      </headerFooter>
    </customSheetView>
    <customSheetView guid="{9C6A3A64-BE7F-4A67-8D38-05149BD96D9A}" showGridLines="0">
      <pane ySplit="1" topLeftCell="A62" activePane="bottomLeft" state="frozenSplit"/>
      <selection pane="bottomLeft" activeCell="A55" sqref="A55"/>
      <pageMargins left="0.25" right="0.25" top="0.25" bottom="0.25" header="0.5" footer="0.5"/>
      <pageSetup paperSize="9" orientation="portrait" r:id="rId8"/>
      <headerFooter alignWithMargins="0">
        <oddFooter>&amp;L&amp;C&amp;R</oddFooter>
      </headerFooter>
    </customSheetView>
    <customSheetView guid="{5DC0DB65-0B51-43B0-B8BB-8D3C0067049B}" showGridLines="0">
      <pane ySplit="1" topLeftCell="A56" activePane="bottomLeft" state="frozenSplit"/>
      <selection pane="bottomLeft" activeCell="F71" sqref="F71"/>
      <pageMargins left="0.25" right="0.25" top="0.25" bottom="0.25" header="0.5" footer="0.5"/>
      <pageSetup paperSize="9" orientation="portrait" r:id="rId9"/>
      <headerFooter alignWithMargins="0">
        <oddFooter>&amp;L&amp;C&amp;R</oddFooter>
      </headerFooter>
    </customSheetView>
    <customSheetView guid="{A8F0939F-9581-40D1-B5DE-7692F53D4C7E}" showGridLines="0">
      <pane ySplit="1" topLeftCell="A56" activePane="bottomLeft" state="frozenSplit"/>
      <selection pane="bottomLeft" activeCell="F71" sqref="F71"/>
      <pageMargins left="0.25" right="0.25" top="0.25" bottom="0.25" header="0.5" footer="0.5"/>
      <pageSetup paperSize="9" orientation="portrait" r:id="rId10"/>
      <headerFooter alignWithMargins="0">
        <oddFooter>&amp;L&amp;C&amp;R</oddFooter>
      </headerFooter>
    </customSheetView>
    <customSheetView guid="{8DF90023-6051-46F1-A20F-9BAF97B5126C}" showGridLines="0">
      <pane ySplit="1" topLeftCell="A56" activePane="bottomLeft" state="frozenSplit"/>
      <selection pane="bottomLeft" activeCell="F71" sqref="F71"/>
      <pageMargins left="0.25" right="0.25" top="0.25" bottom="0.25" header="0.5" footer="0.5"/>
      <pageSetup paperSize="9" orientation="portrait" r:id="rId11"/>
      <headerFooter alignWithMargins="0">
        <oddFooter>&amp;L&amp;C&amp;R</oddFooter>
      </headerFooter>
    </customSheetView>
    <customSheetView guid="{6B746EE9-112D-494A-A34D-DD33DA24FCB1}" showGridLines="0">
      <pane ySplit="1" topLeftCell="A56" activePane="bottomLeft" state="frozenSplit"/>
      <selection pane="bottomLeft" activeCell="F71" sqref="F71"/>
      <pageMargins left="0.25" right="0.25" top="0.25" bottom="0.25" header="0.5" footer="0.5"/>
      <pageSetup paperSize="9" orientation="portrait" r:id="rId12"/>
      <headerFooter alignWithMargins="0">
        <oddFooter>&amp;L&amp;C&amp;R</oddFooter>
      </headerFooter>
    </customSheetView>
    <customSheetView guid="{CFDDDCD9-14BA-46D0-BACB-8D2F29A56239}" showGridLines="0">
      <pane ySplit="1" topLeftCell="A65" activePane="bottomLeft" state="frozenSplit"/>
      <selection pane="bottomLeft" activeCell="H22" sqref="H22"/>
      <pageMargins left="0.25" right="0.25" top="0.25" bottom="0.25" header="0.5" footer="0.5"/>
      <pageSetup paperSize="9" orientation="portrait" r:id="rId13"/>
      <headerFooter alignWithMargins="0">
        <oddFooter>&amp;L&amp;C&amp;R</oddFooter>
      </headerFooter>
    </customSheetView>
  </customSheetViews>
  <mergeCells count="69">
    <mergeCell ref="A55:B55"/>
    <mergeCell ref="D55:F55"/>
    <mergeCell ref="A67:F67"/>
    <mergeCell ref="A68:B68"/>
    <mergeCell ref="D68:E68"/>
    <mergeCell ref="A65:B65"/>
    <mergeCell ref="D65:E65"/>
    <mergeCell ref="A66:F66"/>
    <mergeCell ref="D64:E64"/>
    <mergeCell ref="A58:C58"/>
    <mergeCell ref="A64:B64"/>
    <mergeCell ref="C1:F1"/>
    <mergeCell ref="C10:F10"/>
    <mergeCell ref="A23:B23"/>
    <mergeCell ref="D23:E23"/>
    <mergeCell ref="A7:B7"/>
    <mergeCell ref="D7:E7"/>
    <mergeCell ref="A9:F9"/>
    <mergeCell ref="C5:F5"/>
    <mergeCell ref="A3:B3"/>
    <mergeCell ref="C3:F3"/>
    <mergeCell ref="A4:B4"/>
    <mergeCell ref="C4:F4"/>
    <mergeCell ref="A71:B71"/>
    <mergeCell ref="D71:E71"/>
    <mergeCell ref="A73:B73"/>
    <mergeCell ref="D73:E73"/>
    <mergeCell ref="D69:E69"/>
    <mergeCell ref="D70:E70"/>
    <mergeCell ref="A70:B70"/>
    <mergeCell ref="A69:B69"/>
    <mergeCell ref="A80:B80"/>
    <mergeCell ref="D80:E80"/>
    <mergeCell ref="A75:F75"/>
    <mergeCell ref="A74:F74"/>
    <mergeCell ref="A76:B76"/>
    <mergeCell ref="D76:E76"/>
    <mergeCell ref="D78:E78"/>
    <mergeCell ref="A78:B78"/>
    <mergeCell ref="A79:B79"/>
    <mergeCell ref="D79:E79"/>
    <mergeCell ref="A49:C49"/>
    <mergeCell ref="D6:E6"/>
    <mergeCell ref="A22:B22"/>
    <mergeCell ref="A6:B6"/>
    <mergeCell ref="A40:B40"/>
    <mergeCell ref="A31:B31"/>
    <mergeCell ref="A32:B32"/>
    <mergeCell ref="A11:F11"/>
    <mergeCell ref="D40:E40"/>
    <mergeCell ref="D31:F31"/>
    <mergeCell ref="D32:E32"/>
    <mergeCell ref="A33:C33"/>
    <mergeCell ref="G58:H58"/>
    <mergeCell ref="A5:B5"/>
    <mergeCell ref="G11:H11"/>
    <mergeCell ref="A16:F16"/>
    <mergeCell ref="G16:H16"/>
    <mergeCell ref="A21:F21"/>
    <mergeCell ref="G21:H21"/>
    <mergeCell ref="D22:E22"/>
    <mergeCell ref="A24:F24"/>
    <mergeCell ref="G49:H49"/>
    <mergeCell ref="A48:B48"/>
    <mergeCell ref="D48:E48"/>
    <mergeCell ref="G25:H25"/>
    <mergeCell ref="A26:F26"/>
    <mergeCell ref="A25:C25"/>
    <mergeCell ref="A41:C41"/>
  </mergeCells>
  <phoneticPr fontId="42" type="noConversion"/>
  <pageMargins left="0.25" right="0.25" top="0.25" bottom="0.25" header="0.5" footer="0.5"/>
  <pageSetup paperSize="9" orientation="portrait" r:id="rId14"/>
  <headerFooter alignWithMargins="0">
    <oddFooter>&amp;L&amp;C&amp;R</oddFooter>
  </headerFooter>
  <drawing r:id="rId15"/>
  <tableParts count="1">
    <tablePart r:id="rId16"/>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I90"/>
  <sheetViews>
    <sheetView showGridLines="0" workbookViewId="0">
      <pane ySplit="1" topLeftCell="A8" activePane="bottomLeft" state="frozenSplit"/>
      <selection pane="bottomLeft" activeCell="C56" sqref="C56"/>
    </sheetView>
  </sheetViews>
  <sheetFormatPr defaultColWidth="9.140625" defaultRowHeight="12.75" x14ac:dyDescent="0.2"/>
  <cols>
    <col min="1" max="1" width="25.425781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8" ht="27" customHeight="1" x14ac:dyDescent="0.2">
      <c r="A1" s="94"/>
      <c r="B1" s="41"/>
      <c r="C1" s="1331" t="s">
        <v>602</v>
      </c>
      <c r="D1" s="1331"/>
      <c r="E1" s="1331"/>
      <c r="F1" s="1331"/>
      <c r="G1" s="94"/>
      <c r="H1" s="94"/>
    </row>
    <row r="2" spans="1:8" ht="0.95" customHeight="1" thickBot="1" x14ac:dyDescent="0.25">
      <c r="A2" s="94"/>
      <c r="B2" s="94"/>
      <c r="C2" s="94"/>
      <c r="D2" s="94"/>
      <c r="E2" s="94"/>
      <c r="F2" s="94"/>
      <c r="G2" s="94"/>
      <c r="H2" s="94"/>
    </row>
    <row r="3" spans="1:8" ht="16.350000000000001" customHeight="1" thickBot="1" x14ac:dyDescent="0.25">
      <c r="A3" s="1328" t="s">
        <v>78</v>
      </c>
      <c r="B3" s="1328"/>
      <c r="C3" s="1336" t="s">
        <v>375</v>
      </c>
      <c r="D3" s="1337"/>
      <c r="E3" s="1337"/>
      <c r="F3" s="1338"/>
      <c r="G3" s="94"/>
      <c r="H3" s="94"/>
    </row>
    <row r="4" spans="1:8" ht="16.350000000000001" customHeight="1" x14ac:dyDescent="0.2">
      <c r="A4" s="1328" t="s">
        <v>79</v>
      </c>
      <c r="B4" s="1328"/>
      <c r="C4" s="1333" t="s">
        <v>62</v>
      </c>
      <c r="D4" s="1333"/>
      <c r="E4" s="1333"/>
      <c r="F4" s="1333"/>
      <c r="G4" s="94"/>
      <c r="H4" s="94"/>
    </row>
    <row r="5" spans="1:8" ht="16.350000000000001" customHeight="1" x14ac:dyDescent="0.2">
      <c r="A5" s="1328" t="s">
        <v>80</v>
      </c>
      <c r="B5" s="1328"/>
      <c r="C5" s="1333" t="s">
        <v>387</v>
      </c>
      <c r="D5" s="1333"/>
      <c r="E5" s="1333"/>
      <c r="F5" s="1333"/>
      <c r="G5" s="94"/>
      <c r="H5" s="94"/>
    </row>
    <row r="6" spans="1:8" x14ac:dyDescent="0.2">
      <c r="A6" s="1328" t="s">
        <v>81</v>
      </c>
      <c r="B6" s="1328"/>
      <c r="C6" s="89">
        <v>3</v>
      </c>
      <c r="D6" s="1333"/>
      <c r="E6" s="1333"/>
      <c r="F6" s="11"/>
      <c r="G6" s="94"/>
      <c r="H6" s="94"/>
    </row>
    <row r="7" spans="1:8" x14ac:dyDescent="0.2">
      <c r="A7" s="21" t="s">
        <v>5330</v>
      </c>
      <c r="B7" s="21"/>
      <c r="C7" s="89">
        <v>6</v>
      </c>
      <c r="D7" s="11"/>
      <c r="E7" s="11"/>
      <c r="F7" s="11"/>
      <c r="G7" s="94"/>
      <c r="H7" s="94"/>
    </row>
    <row r="8" spans="1:8" x14ac:dyDescent="0.2">
      <c r="A8" s="21" t="s">
        <v>5331</v>
      </c>
      <c r="B8" s="21"/>
      <c r="C8" s="89">
        <v>2</v>
      </c>
      <c r="D8" s="11"/>
      <c r="E8" s="11"/>
      <c r="F8" s="11"/>
      <c r="G8" s="94"/>
      <c r="H8" s="94"/>
    </row>
    <row r="9" spans="1:8" x14ac:dyDescent="0.2">
      <c r="A9" s="1328"/>
      <c r="B9" s="1328"/>
      <c r="C9" s="22"/>
      <c r="D9" s="1333"/>
      <c r="E9" s="1333"/>
      <c r="F9" s="11"/>
      <c r="G9" s="94"/>
      <c r="H9" s="94"/>
    </row>
    <row r="10" spans="1:8" ht="18" customHeight="1" x14ac:dyDescent="0.2">
      <c r="A10" s="1328" t="s">
        <v>82</v>
      </c>
      <c r="B10" s="1328"/>
      <c r="C10" s="1328"/>
      <c r="D10" s="1328"/>
      <c r="E10" s="1328"/>
      <c r="F10" s="1328"/>
      <c r="G10" s="94"/>
      <c r="H10" s="94"/>
    </row>
    <row r="11" spans="1:8" s="6" customFormat="1" ht="39" customHeight="1" x14ac:dyDescent="0.2">
      <c r="A11" s="1" t="s">
        <v>299</v>
      </c>
      <c r="B11" s="1"/>
      <c r="C11" s="1426" t="s">
        <v>503</v>
      </c>
      <c r="D11" s="1327"/>
      <c r="E11" s="1327"/>
      <c r="F11" s="1327"/>
      <c r="G11" s="95"/>
      <c r="H11" s="95"/>
    </row>
    <row r="12" spans="1:8" ht="26.25" customHeight="1" thickBot="1" x14ac:dyDescent="0.25">
      <c r="A12" s="1339" t="s">
        <v>300</v>
      </c>
      <c r="B12" s="1339"/>
      <c r="C12" s="1339"/>
      <c r="D12" s="1339"/>
      <c r="E12" s="1339"/>
      <c r="F12" s="1339"/>
      <c r="G12" s="1326"/>
      <c r="H12" s="1326"/>
    </row>
    <row r="13" spans="1:8" s="6" customFormat="1" ht="22.5" x14ac:dyDescent="0.2">
      <c r="A13" s="66" t="s">
        <v>301</v>
      </c>
      <c r="B13" s="67" t="s">
        <v>302</v>
      </c>
      <c r="C13" s="73" t="s">
        <v>254</v>
      </c>
      <c r="D13" s="73" t="s">
        <v>303</v>
      </c>
      <c r="E13" s="69" t="s">
        <v>255</v>
      </c>
      <c r="F13" s="56"/>
    </row>
    <row r="14" spans="1:8" s="8" customFormat="1" x14ac:dyDescent="0.2">
      <c r="A14" s="60" t="s">
        <v>504</v>
      </c>
      <c r="B14" s="60" t="s">
        <v>409</v>
      </c>
      <c r="C14" s="60" t="s">
        <v>291</v>
      </c>
      <c r="D14" s="60" t="s">
        <v>330</v>
      </c>
      <c r="E14" s="61">
        <v>34808</v>
      </c>
      <c r="F14" s="63"/>
    </row>
    <row r="15" spans="1:8" s="8" customFormat="1" x14ac:dyDescent="0.2">
      <c r="A15" s="9"/>
      <c r="B15" s="9"/>
      <c r="C15" s="9"/>
      <c r="D15" s="9"/>
      <c r="E15" s="9"/>
      <c r="F15" s="10"/>
    </row>
    <row r="16" spans="1:8" ht="13.5" thickBot="1" x14ac:dyDescent="0.25">
      <c r="A16" s="1339" t="s">
        <v>310</v>
      </c>
      <c r="B16" s="1339"/>
      <c r="C16" s="1339"/>
      <c r="D16" s="1339"/>
      <c r="E16" s="1339"/>
      <c r="F16" s="1339"/>
      <c r="G16" s="1326"/>
      <c r="H16" s="1326"/>
    </row>
    <row r="17" spans="1:9" s="6" customFormat="1" ht="13.5" thickBot="1" x14ac:dyDescent="0.25">
      <c r="A17" s="3" t="s">
        <v>301</v>
      </c>
      <c r="B17" s="4" t="s">
        <v>302</v>
      </c>
      <c r="C17" s="5" t="s">
        <v>254</v>
      </c>
      <c r="D17" s="56"/>
      <c r="E17" s="56"/>
      <c r="G17" s="102"/>
      <c r="H17" s="102"/>
      <c r="I17" s="102"/>
    </row>
    <row r="18" spans="1:9" s="8" customFormat="1" x14ac:dyDescent="0.2">
      <c r="A18" s="60"/>
      <c r="B18" s="81"/>
      <c r="C18" s="16"/>
      <c r="D18" s="62"/>
      <c r="E18" s="63"/>
      <c r="G18" s="102"/>
      <c r="H18" s="102"/>
      <c r="I18" s="102"/>
    </row>
    <row r="19" spans="1:9" s="8" customFormat="1" x14ac:dyDescent="0.2">
      <c r="A19" s="60"/>
      <c r="B19" s="81"/>
      <c r="C19" s="16"/>
      <c r="D19" s="62"/>
      <c r="E19" s="63"/>
      <c r="G19" s="102"/>
      <c r="H19" s="102"/>
      <c r="I19" s="102"/>
    </row>
    <row r="20" spans="1:9" s="8" customFormat="1" x14ac:dyDescent="0.2">
      <c r="A20" s="9"/>
      <c r="B20" s="9"/>
      <c r="C20" s="9"/>
      <c r="D20" s="9"/>
      <c r="E20" s="9"/>
      <c r="F20" s="10"/>
    </row>
    <row r="21" spans="1:9" s="6" customFormat="1" x14ac:dyDescent="0.2">
      <c r="A21" s="1327" t="s">
        <v>443</v>
      </c>
      <c r="B21" s="1327"/>
      <c r="C21" s="1327"/>
      <c r="D21" s="1327"/>
      <c r="E21" s="1327"/>
      <c r="F21" s="1327"/>
      <c r="G21" s="1326"/>
      <c r="H21" s="1326"/>
    </row>
    <row r="22" spans="1:9" x14ac:dyDescent="0.2">
      <c r="A22" s="1333"/>
      <c r="B22" s="1333"/>
      <c r="C22" s="11"/>
      <c r="D22" s="1333"/>
      <c r="E22" s="1333"/>
      <c r="F22" s="11"/>
    </row>
    <row r="23" spans="1:9" x14ac:dyDescent="0.2">
      <c r="A23" s="1333"/>
      <c r="B23" s="1333"/>
      <c r="C23" s="11"/>
      <c r="D23" s="1333"/>
      <c r="E23" s="1333"/>
      <c r="F23" s="11"/>
      <c r="G23" s="94"/>
      <c r="H23" s="94"/>
    </row>
    <row r="24" spans="1:9" s="12" customFormat="1" ht="18" customHeight="1" x14ac:dyDescent="0.2">
      <c r="A24" s="1345" t="s">
        <v>388</v>
      </c>
      <c r="B24" s="1345"/>
      <c r="C24" s="1345"/>
      <c r="D24" s="1345"/>
      <c r="E24" s="1345"/>
      <c r="F24" s="1345"/>
    </row>
    <row r="25" spans="1:9" s="12" customFormat="1" ht="46.5" customHeight="1" x14ac:dyDescent="0.2">
      <c r="A25" s="1525" t="s">
        <v>444</v>
      </c>
      <c r="B25" s="1525"/>
      <c r="C25" s="1525"/>
      <c r="D25" s="1525"/>
      <c r="E25" s="1525"/>
      <c r="F25" s="1525"/>
    </row>
    <row r="26" spans="1:9" ht="31.5" customHeight="1" x14ac:dyDescent="0.2">
      <c r="A26" s="1327" t="s">
        <v>389</v>
      </c>
      <c r="B26" s="1327"/>
      <c r="C26" s="1327"/>
      <c r="E26" s="13" t="s">
        <v>397</v>
      </c>
      <c r="F26" s="6">
        <f>+COUNT(D29:D32)</f>
        <v>0</v>
      </c>
      <c r="G26" s="1326"/>
      <c r="H26" s="1326"/>
    </row>
    <row r="27" spans="1:9" ht="31.5" customHeight="1" thickBot="1" x14ac:dyDescent="0.25">
      <c r="A27" s="1357" t="s">
        <v>5332</v>
      </c>
      <c r="B27" s="1357"/>
      <c r="C27" s="1357"/>
      <c r="D27" s="1357"/>
      <c r="E27" s="1357"/>
      <c r="F27" s="1357"/>
      <c r="G27" s="14"/>
    </row>
    <row r="28" spans="1:9" s="6" customFormat="1" ht="23.25" thickBot="1" x14ac:dyDescent="0.25">
      <c r="A28" s="3" t="s">
        <v>398</v>
      </c>
      <c r="B28" s="4" t="s">
        <v>257</v>
      </c>
      <c r="C28" s="15" t="s">
        <v>83</v>
      </c>
      <c r="D28" s="4" t="s">
        <v>256</v>
      </c>
      <c r="E28" s="5" t="s">
        <v>94</v>
      </c>
      <c r="F28" s="56"/>
      <c r="G28" s="56"/>
      <c r="H28" s="56"/>
    </row>
    <row r="29" spans="1:9" x14ac:dyDescent="0.2">
      <c r="A29" s="16"/>
      <c r="B29" s="17"/>
      <c r="C29" s="16"/>
      <c r="D29" s="17"/>
      <c r="E29" s="16"/>
      <c r="F29" s="24"/>
      <c r="G29" s="24"/>
      <c r="H29" s="24"/>
    </row>
    <row r="30" spans="1:9" x14ac:dyDescent="0.2">
      <c r="A30" s="18"/>
      <c r="B30" s="19"/>
      <c r="C30" s="18"/>
      <c r="D30" s="19"/>
      <c r="E30" s="18"/>
      <c r="F30" s="24"/>
      <c r="G30" s="24"/>
      <c r="H30" s="24"/>
    </row>
    <row r="31" spans="1:9" x14ac:dyDescent="0.2">
      <c r="A31" s="18"/>
      <c r="B31" s="19"/>
      <c r="C31" s="18"/>
      <c r="D31" s="19"/>
      <c r="E31" s="18"/>
      <c r="F31" s="24"/>
      <c r="G31" s="24"/>
      <c r="H31" s="24"/>
    </row>
    <row r="32" spans="1:9" x14ac:dyDescent="0.2">
      <c r="A32" s="18"/>
      <c r="B32" s="19"/>
      <c r="C32" s="18"/>
      <c r="D32" s="19"/>
      <c r="E32" s="18"/>
      <c r="F32" s="24"/>
      <c r="G32" s="24"/>
      <c r="H32" s="24"/>
    </row>
    <row r="33" spans="1:8" x14ac:dyDescent="0.2">
      <c r="A33" s="1328"/>
      <c r="B33" s="1328"/>
      <c r="C33" s="20"/>
      <c r="D33" s="1328"/>
      <c r="E33" s="1328"/>
      <c r="F33" s="1328"/>
    </row>
    <row r="34" spans="1:8" x14ac:dyDescent="0.2">
      <c r="A34" s="1328"/>
      <c r="B34" s="1328"/>
      <c r="C34" s="22"/>
      <c r="D34" s="1333"/>
      <c r="E34" s="1333"/>
      <c r="F34" s="11"/>
    </row>
    <row r="35" spans="1:8" ht="31.5" customHeight="1" thickBot="1" x14ac:dyDescent="0.25">
      <c r="A35" s="1325" t="s">
        <v>95</v>
      </c>
      <c r="B35" s="1325"/>
      <c r="C35" s="1325"/>
      <c r="D35" s="11"/>
      <c r="E35" s="13" t="s">
        <v>397</v>
      </c>
      <c r="F35" s="6">
        <f>+COUNT(B37:B39)</f>
        <v>0</v>
      </c>
      <c r="G35" s="14"/>
    </row>
    <row r="36" spans="1:8" s="23" customFormat="1" ht="12" thickBot="1" x14ac:dyDescent="0.25">
      <c r="A36" s="3" t="s">
        <v>398</v>
      </c>
      <c r="B36" s="15" t="s">
        <v>96</v>
      </c>
      <c r="C36" s="15" t="s">
        <v>83</v>
      </c>
      <c r="D36" s="42" t="s">
        <v>97</v>
      </c>
      <c r="E36" s="43" t="s">
        <v>98</v>
      </c>
      <c r="F36" s="43" t="s">
        <v>99</v>
      </c>
      <c r="G36" s="43" t="s">
        <v>100</v>
      </c>
      <c r="H36" s="44" t="s">
        <v>302</v>
      </c>
    </row>
    <row r="37" spans="1:8" s="24" customFormat="1" ht="11.25" x14ac:dyDescent="0.2">
      <c r="A37" s="16"/>
      <c r="B37" s="16"/>
      <c r="C37" s="16"/>
      <c r="D37" s="45"/>
      <c r="E37" s="45"/>
      <c r="F37" s="45"/>
      <c r="G37" s="45"/>
      <c r="H37" s="45"/>
    </row>
    <row r="38" spans="1:8" s="24" customFormat="1" ht="11.25" x14ac:dyDescent="0.2">
      <c r="A38" s="18"/>
      <c r="B38" s="18"/>
      <c r="C38" s="18"/>
      <c r="D38" s="45"/>
      <c r="E38" s="45"/>
      <c r="F38" s="45"/>
      <c r="G38" s="45"/>
      <c r="H38" s="45"/>
    </row>
    <row r="39" spans="1:8" s="24" customFormat="1" ht="12" thickBot="1" x14ac:dyDescent="0.25">
      <c r="A39" s="25"/>
      <c r="B39" s="25"/>
      <c r="C39" s="25"/>
      <c r="D39" s="45"/>
      <c r="E39" s="45"/>
      <c r="F39" s="45"/>
      <c r="G39" s="45"/>
      <c r="H39" s="45"/>
    </row>
    <row r="40" spans="1:8" s="24" customFormat="1" thickBot="1" x14ac:dyDescent="0.25">
      <c r="A40" s="26" t="s">
        <v>101</v>
      </c>
      <c r="B40" s="27">
        <f>SUM(B38:B39)</f>
        <v>0</v>
      </c>
      <c r="C40" s="55">
        <f>SUM(D40:H40)</f>
        <v>0</v>
      </c>
      <c r="D40" s="46">
        <f>SUM(D38:D39)</f>
        <v>0</v>
      </c>
      <c r="E40" s="46">
        <f>SUM(E38:E39)</f>
        <v>0</v>
      </c>
      <c r="F40" s="46">
        <f>SUM(F38:F39)</f>
        <v>0</v>
      </c>
      <c r="G40" s="46">
        <f>SUM(G38:G39)</f>
        <v>0</v>
      </c>
      <c r="H40" s="47">
        <f>SUM(H38:H39)</f>
        <v>0</v>
      </c>
    </row>
    <row r="41" spans="1:8" s="24" customFormat="1" ht="11.25" x14ac:dyDescent="0.2">
      <c r="A41" s="23"/>
      <c r="C41" s="23"/>
      <c r="D41" s="48"/>
      <c r="E41" s="48"/>
      <c r="F41" s="48"/>
      <c r="G41" s="48"/>
      <c r="H41" s="48"/>
    </row>
    <row r="42" spans="1:8" x14ac:dyDescent="0.2">
      <c r="A42" s="1328"/>
      <c r="B42" s="1328"/>
      <c r="C42" s="22"/>
      <c r="D42" s="1330"/>
      <c r="E42" s="1330"/>
      <c r="F42" s="49"/>
      <c r="G42" s="50"/>
      <c r="H42" s="50"/>
    </row>
    <row r="43" spans="1:8" ht="31.5" customHeight="1" thickBot="1" x14ac:dyDescent="0.25">
      <c r="A43" s="1355" t="s">
        <v>73</v>
      </c>
      <c r="B43" s="1355"/>
      <c r="C43" s="1355"/>
      <c r="D43" s="51"/>
      <c r="E43" s="52" t="s">
        <v>397</v>
      </c>
      <c r="F43" s="6">
        <f>+COUNT(B45:B47)</f>
        <v>0</v>
      </c>
      <c r="G43" s="53"/>
      <c r="H43" s="50"/>
    </row>
    <row r="44" spans="1:8" s="23" customFormat="1" ht="12" thickBot="1" x14ac:dyDescent="0.25">
      <c r="A44" s="3" t="s">
        <v>398</v>
      </c>
      <c r="B44" s="15" t="s">
        <v>96</v>
      </c>
      <c r="C44" s="15" t="s">
        <v>83</v>
      </c>
      <c r="D44" s="42" t="s">
        <v>97</v>
      </c>
      <c r="E44" s="43" t="s">
        <v>98</v>
      </c>
      <c r="F44" s="43" t="s">
        <v>99</v>
      </c>
      <c r="G44" s="43" t="s">
        <v>100</v>
      </c>
      <c r="H44" s="44" t="s">
        <v>302</v>
      </c>
    </row>
    <row r="45" spans="1:8" s="24" customFormat="1" ht="11.25" x14ac:dyDescent="0.2">
      <c r="A45" s="16"/>
      <c r="B45" s="16"/>
      <c r="C45" s="16"/>
      <c r="D45" s="45"/>
      <c r="E45" s="45"/>
      <c r="F45" s="45"/>
      <c r="G45" s="45"/>
      <c r="H45" s="45"/>
    </row>
    <row r="46" spans="1:8" s="24" customFormat="1" ht="11.25" x14ac:dyDescent="0.2">
      <c r="A46" s="18"/>
      <c r="B46" s="18"/>
      <c r="C46" s="18"/>
      <c r="D46" s="45"/>
      <c r="E46" s="45"/>
      <c r="F46" s="45"/>
      <c r="G46" s="45"/>
      <c r="H46" s="45"/>
    </row>
    <row r="47" spans="1:8" s="24" customFormat="1" ht="12" thickBot="1" x14ac:dyDescent="0.25">
      <c r="A47" s="25"/>
      <c r="B47" s="25"/>
      <c r="C47" s="25"/>
      <c r="D47" s="45"/>
      <c r="E47" s="45"/>
      <c r="F47" s="45"/>
      <c r="G47" s="45"/>
      <c r="H47" s="45"/>
    </row>
    <row r="48" spans="1:8" s="24" customFormat="1" thickBot="1" x14ac:dyDescent="0.25">
      <c r="A48" s="26" t="s">
        <v>101</v>
      </c>
      <c r="B48" s="27">
        <f>SUM(B45:B47)</f>
        <v>0</v>
      </c>
      <c r="C48" s="55">
        <f>SUM(D48:H48)</f>
        <v>0</v>
      </c>
      <c r="D48" s="46">
        <f>SUM(D45:D47)</f>
        <v>0</v>
      </c>
      <c r="E48" s="46">
        <f>SUM(E45:E47)</f>
        <v>0</v>
      </c>
      <c r="F48" s="46">
        <f>SUM(F45:F47)</f>
        <v>0</v>
      </c>
      <c r="G48" s="46">
        <f>SUM(G45:G47)</f>
        <v>0</v>
      </c>
      <c r="H48" s="47">
        <f>SUM(H45:H47)</f>
        <v>0</v>
      </c>
    </row>
    <row r="49" spans="1:8" s="24" customFormat="1" ht="11.25" x14ac:dyDescent="0.2">
      <c r="A49" s="23"/>
      <c r="C49" s="23"/>
      <c r="D49" s="48"/>
      <c r="E49" s="48"/>
      <c r="F49" s="48"/>
      <c r="G49" s="48"/>
      <c r="H49" s="48"/>
    </row>
    <row r="50" spans="1:8" x14ac:dyDescent="0.2">
      <c r="A50" s="1328"/>
      <c r="B50" s="1328"/>
      <c r="C50" s="22"/>
      <c r="D50" s="1330"/>
      <c r="E50" s="1330"/>
      <c r="F50" s="49"/>
      <c r="G50" s="50"/>
      <c r="H50" s="50"/>
    </row>
    <row r="51" spans="1:8" ht="31.5" customHeight="1" thickBot="1" x14ac:dyDescent="0.25">
      <c r="A51" s="1325" t="s">
        <v>242</v>
      </c>
      <c r="B51" s="1325"/>
      <c r="C51" s="1325"/>
      <c r="D51" s="54"/>
      <c r="E51" s="52" t="s">
        <v>397</v>
      </c>
      <c r="F51" s="6">
        <v>11</v>
      </c>
      <c r="G51" s="1324"/>
      <c r="H51" s="1324"/>
    </row>
    <row r="52" spans="1:8" s="23" customFormat="1" ht="12" thickBot="1" x14ac:dyDescent="0.25">
      <c r="A52" s="3" t="s">
        <v>398</v>
      </c>
      <c r="B52" s="15" t="s">
        <v>96</v>
      </c>
      <c r="C52" s="15" t="s">
        <v>83</v>
      </c>
      <c r="D52" s="42" t="s">
        <v>97</v>
      </c>
      <c r="E52" s="43" t="s">
        <v>98</v>
      </c>
      <c r="F52" s="43" t="s">
        <v>99</v>
      </c>
      <c r="G52" s="43" t="s">
        <v>100</v>
      </c>
      <c r="H52" s="44" t="s">
        <v>302</v>
      </c>
    </row>
    <row r="53" spans="1:8" s="23" customFormat="1" ht="42.75" x14ac:dyDescent="0.2">
      <c r="A53" s="1306" t="s">
        <v>2047</v>
      </c>
      <c r="B53" s="1307">
        <v>143</v>
      </c>
      <c r="C53" s="1318" t="s">
        <v>5343</v>
      </c>
      <c r="D53" s="1319"/>
      <c r="E53" s="1320"/>
      <c r="F53" s="1320"/>
      <c r="G53" s="1320"/>
      <c r="H53" s="1319"/>
    </row>
    <row r="54" spans="1:8" s="23" customFormat="1" ht="28.5" x14ac:dyDescent="0.2">
      <c r="A54" s="1308" t="s">
        <v>5333</v>
      </c>
      <c r="B54" s="1309">
        <v>58</v>
      </c>
      <c r="C54" s="1321" t="s">
        <v>5342</v>
      </c>
      <c r="D54" s="1322"/>
      <c r="E54" s="1313"/>
      <c r="F54" s="1313"/>
      <c r="G54" s="1313"/>
      <c r="H54" s="1322"/>
    </row>
    <row r="55" spans="1:8" s="23" customFormat="1" ht="57" x14ac:dyDescent="0.2">
      <c r="A55" s="1310" t="s">
        <v>5334</v>
      </c>
      <c r="B55" s="1323">
        <v>119</v>
      </c>
      <c r="C55" s="1321" t="s">
        <v>5344</v>
      </c>
      <c r="D55" s="1322"/>
      <c r="E55" s="1313"/>
      <c r="F55" s="1313"/>
      <c r="G55" s="1313"/>
      <c r="H55" s="1322"/>
    </row>
    <row r="56" spans="1:8" s="24" customFormat="1" ht="85.5" x14ac:dyDescent="0.2">
      <c r="A56" s="1310" t="s">
        <v>5335</v>
      </c>
      <c r="B56" s="1311">
        <v>140</v>
      </c>
      <c r="C56" s="1312" t="s">
        <v>5345</v>
      </c>
      <c r="D56" s="1313"/>
      <c r="E56" s="1313"/>
      <c r="F56" s="1313"/>
      <c r="G56" s="1313"/>
      <c r="H56" s="1313"/>
    </row>
    <row r="57" spans="1:8" s="24" customFormat="1" ht="42.75" x14ac:dyDescent="0.2">
      <c r="A57" s="1314" t="s">
        <v>5336</v>
      </c>
      <c r="B57" s="1311">
        <v>126</v>
      </c>
      <c r="C57" s="1312" t="s">
        <v>5346</v>
      </c>
      <c r="D57" s="1313"/>
      <c r="E57" s="1313"/>
      <c r="F57" s="1313"/>
      <c r="G57" s="1313"/>
      <c r="H57" s="1313"/>
    </row>
    <row r="58" spans="1:8" s="24" customFormat="1" ht="42.75" x14ac:dyDescent="0.2">
      <c r="A58" s="1314" t="s">
        <v>5328</v>
      </c>
      <c r="B58" s="1311">
        <v>3</v>
      </c>
      <c r="C58" s="1312" t="s">
        <v>5347</v>
      </c>
      <c r="D58" s="1313"/>
      <c r="E58" s="1313"/>
      <c r="F58" s="1313"/>
      <c r="G58" s="1313"/>
      <c r="H58" s="1313"/>
    </row>
    <row r="59" spans="1:8" s="24" customFormat="1" ht="71.25" x14ac:dyDescent="0.2">
      <c r="A59" s="1314" t="s">
        <v>5337</v>
      </c>
      <c r="B59" s="1315">
        <v>49</v>
      </c>
      <c r="C59" s="1312" t="s">
        <v>5338</v>
      </c>
      <c r="D59" s="1313"/>
      <c r="E59" s="1313"/>
      <c r="F59" s="1313"/>
      <c r="G59" s="1313"/>
      <c r="H59" s="1313"/>
    </row>
    <row r="60" spans="1:8" s="24" customFormat="1" ht="42.75" x14ac:dyDescent="0.2">
      <c r="A60" s="1310" t="s">
        <v>5339</v>
      </c>
      <c r="B60" s="1316">
        <v>98</v>
      </c>
      <c r="C60" s="1312" t="s">
        <v>5348</v>
      </c>
      <c r="D60" s="1313"/>
      <c r="E60" s="1313"/>
      <c r="F60" s="1313"/>
      <c r="G60" s="1313"/>
      <c r="H60" s="1313"/>
    </row>
    <row r="61" spans="1:8" s="24" customFormat="1" ht="42.75" x14ac:dyDescent="0.2">
      <c r="A61" s="1314" t="s">
        <v>1878</v>
      </c>
      <c r="B61" s="1316">
        <v>300</v>
      </c>
      <c r="C61" s="1312" t="s">
        <v>5347</v>
      </c>
      <c r="D61" s="1313"/>
      <c r="E61" s="1313"/>
      <c r="F61" s="1313"/>
      <c r="G61" s="1313"/>
      <c r="H61" s="1313"/>
    </row>
    <row r="62" spans="1:8" s="24" customFormat="1" ht="42.75" x14ac:dyDescent="0.2">
      <c r="A62" s="1314" t="s">
        <v>5340</v>
      </c>
      <c r="B62" s="1316">
        <v>430</v>
      </c>
      <c r="C62" s="1317" t="s">
        <v>5341</v>
      </c>
      <c r="D62" s="1313"/>
      <c r="E62" s="1313"/>
      <c r="F62" s="1313"/>
      <c r="G62" s="1313"/>
      <c r="H62" s="1313"/>
    </row>
    <row r="63" spans="1:8" s="24" customFormat="1" ht="42.75" x14ac:dyDescent="0.2">
      <c r="A63" s="1314" t="s">
        <v>1472</v>
      </c>
      <c r="B63" s="1316">
        <v>491</v>
      </c>
      <c r="C63" s="1317" t="s">
        <v>1473</v>
      </c>
      <c r="D63" s="1313"/>
      <c r="E63" s="1313"/>
      <c r="F63" s="1313"/>
      <c r="G63" s="1313"/>
      <c r="H63" s="1313"/>
    </row>
    <row r="64" spans="1:8" s="24" customFormat="1" ht="14.25" x14ac:dyDescent="0.2">
      <c r="A64" s="1314"/>
      <c r="B64" s="1316"/>
      <c r="C64" s="1312"/>
      <c r="D64" s="1313"/>
      <c r="E64" s="1313"/>
      <c r="F64" s="1313"/>
      <c r="G64" s="1313"/>
      <c r="H64" s="1313"/>
    </row>
    <row r="65" spans="1:8" s="24" customFormat="1" ht="14.25" x14ac:dyDescent="0.2">
      <c r="A65" s="1314"/>
      <c r="B65" s="1316"/>
      <c r="C65" s="1312"/>
      <c r="D65" s="1313"/>
      <c r="E65" s="1313"/>
      <c r="F65" s="1313"/>
      <c r="G65" s="1313"/>
      <c r="H65" s="1313"/>
    </row>
    <row r="66" spans="1:8" s="24" customFormat="1" thickBot="1" x14ac:dyDescent="0.25">
      <c r="A66" s="106" t="s">
        <v>101</v>
      </c>
      <c r="B66" s="107">
        <f>SUM(B53:B65)</f>
        <v>1957</v>
      </c>
      <c r="C66" s="108"/>
      <c r="D66" s="109"/>
      <c r="E66" s="109"/>
      <c r="F66" s="109"/>
      <c r="G66" s="109"/>
      <c r="H66" s="110"/>
    </row>
    <row r="67" spans="1:8" x14ac:dyDescent="0.2">
      <c r="A67" s="1328"/>
      <c r="B67" s="1328"/>
      <c r="C67" s="20"/>
      <c r="D67" s="1329"/>
      <c r="E67" s="1329"/>
      <c r="F67" s="1329"/>
      <c r="G67" s="50"/>
      <c r="H67" s="50"/>
    </row>
    <row r="68" spans="1:8" x14ac:dyDescent="0.2">
      <c r="A68" s="21"/>
      <c r="B68" s="21"/>
      <c r="C68" s="22"/>
      <c r="D68" s="49"/>
      <c r="E68" s="49"/>
      <c r="F68" s="49"/>
      <c r="G68" s="50"/>
      <c r="H68" s="50"/>
    </row>
    <row r="69" spans="1:8" ht="31.5" customHeight="1" thickBot="1" x14ac:dyDescent="0.25">
      <c r="A69" s="1325" t="s">
        <v>243</v>
      </c>
      <c r="B69" s="1325"/>
      <c r="C69" s="1325"/>
      <c r="D69" s="49"/>
      <c r="E69" s="52" t="s">
        <v>397</v>
      </c>
      <c r="F69" s="6">
        <f>+COUNT(B71:B71)</f>
        <v>0</v>
      </c>
      <c r="G69" s="1324"/>
      <c r="H69" s="1324"/>
    </row>
    <row r="70" spans="1:8" s="24" customFormat="1" ht="12" thickBot="1" x14ac:dyDescent="0.25">
      <c r="A70" s="3" t="s">
        <v>398</v>
      </c>
      <c r="B70" s="28" t="s">
        <v>96</v>
      </c>
      <c r="C70" s="15" t="s">
        <v>244</v>
      </c>
      <c r="D70" s="42" t="s">
        <v>97</v>
      </c>
      <c r="E70" s="43" t="s">
        <v>98</v>
      </c>
      <c r="F70" s="43" t="s">
        <v>99</v>
      </c>
      <c r="G70" s="43" t="s">
        <v>100</v>
      </c>
      <c r="H70" s="44" t="s">
        <v>302</v>
      </c>
    </row>
    <row r="71" spans="1:8" s="24" customFormat="1" ht="22.5" x14ac:dyDescent="0.2">
      <c r="A71" s="29" t="s">
        <v>1001</v>
      </c>
      <c r="B71" s="29"/>
      <c r="C71" s="30" t="s">
        <v>1002</v>
      </c>
      <c r="D71" s="45"/>
      <c r="E71" s="45"/>
      <c r="F71" s="45"/>
      <c r="G71" s="45"/>
      <c r="H71" s="45"/>
    </row>
    <row r="72" spans="1:8" s="24" customFormat="1" ht="22.5" x14ac:dyDescent="0.2">
      <c r="A72" s="25" t="s">
        <v>870</v>
      </c>
      <c r="B72" s="25"/>
      <c r="C72" s="25" t="s">
        <v>871</v>
      </c>
      <c r="D72" s="45"/>
      <c r="E72" s="45"/>
      <c r="F72" s="45"/>
      <c r="G72" s="45"/>
      <c r="H72" s="45"/>
    </row>
    <row r="73" spans="1:8" s="24" customFormat="1" ht="11.25" x14ac:dyDescent="0.2">
      <c r="A73" s="502"/>
      <c r="B73" s="342"/>
      <c r="C73" s="342"/>
      <c r="D73" s="503"/>
      <c r="E73" s="503"/>
      <c r="F73" s="503"/>
      <c r="G73" s="503"/>
      <c r="H73" s="504"/>
    </row>
    <row r="74" spans="1:8" s="24" customFormat="1" ht="12" thickBot="1" x14ac:dyDescent="0.25">
      <c r="A74" s="502"/>
      <c r="B74" s="342"/>
      <c r="C74" s="342"/>
      <c r="D74" s="503"/>
      <c r="E74" s="503"/>
      <c r="F74" s="503"/>
      <c r="G74" s="503"/>
      <c r="H74" s="504"/>
    </row>
    <row r="75" spans="1:8" s="24" customFormat="1" thickBot="1" x14ac:dyDescent="0.25">
      <c r="A75" s="26" t="s">
        <v>101</v>
      </c>
      <c r="B75" s="27">
        <f>SUM(B71:B71)</f>
        <v>0</v>
      </c>
      <c r="C75" s="55">
        <f>SUM(D75:H75)</f>
        <v>0</v>
      </c>
      <c r="D75" s="46"/>
      <c r="E75" s="46"/>
      <c r="F75" s="46"/>
      <c r="G75" s="46"/>
      <c r="H75" s="47"/>
    </row>
    <row r="76" spans="1:8" x14ac:dyDescent="0.2">
      <c r="A76" s="21"/>
      <c r="B76" s="21"/>
      <c r="C76" s="22"/>
      <c r="D76" s="11"/>
      <c r="E76" s="11"/>
      <c r="F76" s="11"/>
    </row>
    <row r="77" spans="1:8" x14ac:dyDescent="0.2">
      <c r="A77" s="1328"/>
      <c r="B77" s="1328"/>
      <c r="C77" s="22"/>
      <c r="D77" s="1333"/>
      <c r="E77" s="1333"/>
      <c r="F77" s="11"/>
    </row>
    <row r="78" spans="1:8" s="12" customFormat="1" ht="18" customHeight="1" x14ac:dyDescent="0.2">
      <c r="A78" s="1345" t="s">
        <v>311</v>
      </c>
      <c r="B78" s="1345"/>
      <c r="C78" s="1345"/>
      <c r="D78" s="1345"/>
      <c r="E78" s="1345"/>
      <c r="F78" s="1345"/>
    </row>
    <row r="79" spans="1:8" ht="25.5" customHeight="1" thickBot="1" x14ac:dyDescent="0.25">
      <c r="A79" s="1333" t="s">
        <v>312</v>
      </c>
      <c r="B79" s="1333"/>
      <c r="C79" s="1333"/>
      <c r="D79" s="1333"/>
      <c r="E79" s="1333"/>
      <c r="F79" s="1333"/>
      <c r="G79" s="14"/>
    </row>
    <row r="80" spans="1:8" s="33" customFormat="1" ht="12" thickBot="1" x14ac:dyDescent="0.25">
      <c r="A80" s="1346" t="s">
        <v>313</v>
      </c>
      <c r="B80" s="1347"/>
      <c r="C80" s="31" t="s">
        <v>84</v>
      </c>
      <c r="D80" s="1347" t="s">
        <v>314</v>
      </c>
      <c r="E80" s="1347"/>
      <c r="F80" s="32" t="s">
        <v>315</v>
      </c>
    </row>
    <row r="81" spans="1:7" s="33" customFormat="1" ht="11.25" x14ac:dyDescent="0.2">
      <c r="A81" s="1349" t="s">
        <v>218</v>
      </c>
      <c r="B81" s="1349"/>
      <c r="C81" s="34" t="s">
        <v>40</v>
      </c>
      <c r="D81" s="1350"/>
      <c r="E81" s="1350"/>
      <c r="F81" s="211"/>
    </row>
    <row r="82" spans="1:7" s="33" customFormat="1" ht="11.25" x14ac:dyDescent="0.2">
      <c r="A82" s="1351" t="s">
        <v>504</v>
      </c>
      <c r="B82" s="1351"/>
      <c r="C82" s="36" t="s">
        <v>304</v>
      </c>
      <c r="D82" s="1348"/>
      <c r="E82" s="1348"/>
      <c r="F82" s="208"/>
    </row>
    <row r="83" spans="1:7" s="33" customFormat="1" ht="11.25" x14ac:dyDescent="0.2">
      <c r="A83" s="38"/>
      <c r="B83" s="38"/>
      <c r="C83" s="39"/>
      <c r="D83" s="40"/>
      <c r="E83" s="40"/>
      <c r="F83" s="40"/>
    </row>
    <row r="84" spans="1:7" x14ac:dyDescent="0.2">
      <c r="A84" s="1328"/>
      <c r="B84" s="1328"/>
      <c r="C84" s="22"/>
      <c r="D84" s="1333"/>
      <c r="E84" s="1333"/>
      <c r="F84" s="11"/>
    </row>
    <row r="85" spans="1:7" s="12" customFormat="1" ht="18" customHeight="1" x14ac:dyDescent="0.2">
      <c r="A85" s="1345" t="s">
        <v>248</v>
      </c>
      <c r="B85" s="1345"/>
      <c r="C85" s="1345"/>
      <c r="D85" s="1345"/>
      <c r="E85" s="1345"/>
      <c r="F85" s="1345"/>
    </row>
    <row r="86" spans="1:7" ht="27" customHeight="1" thickBot="1" x14ac:dyDescent="0.25">
      <c r="A86" s="1344" t="s">
        <v>249</v>
      </c>
      <c r="B86" s="1344"/>
      <c r="C86" s="1344"/>
      <c r="D86" s="1344"/>
      <c r="E86" s="1344"/>
      <c r="F86" s="1344"/>
      <c r="G86" s="14"/>
    </row>
    <row r="87" spans="1:7" s="33" customFormat="1" ht="12" thickBot="1" x14ac:dyDescent="0.25">
      <c r="A87" s="1346" t="s">
        <v>313</v>
      </c>
      <c r="B87" s="1347"/>
      <c r="C87" s="31" t="s">
        <v>84</v>
      </c>
      <c r="D87" s="1347" t="s">
        <v>314</v>
      </c>
      <c r="E87" s="1347"/>
      <c r="F87" s="32" t="s">
        <v>315</v>
      </c>
    </row>
    <row r="88" spans="1:7" s="33" customFormat="1" ht="11.25" x14ac:dyDescent="0.2">
      <c r="A88" s="1349"/>
      <c r="B88" s="1349"/>
      <c r="C88" s="34"/>
      <c r="D88" s="1350"/>
      <c r="E88" s="1350"/>
      <c r="F88" s="35"/>
    </row>
    <row r="89" spans="1:7" s="33" customFormat="1" ht="11.25" x14ac:dyDescent="0.2">
      <c r="A89" s="1351"/>
      <c r="B89" s="1351"/>
      <c r="C89" s="36"/>
      <c r="D89" s="1348"/>
      <c r="E89" s="1348"/>
      <c r="F89" s="37"/>
    </row>
    <row r="90" spans="1:7" x14ac:dyDescent="0.2">
      <c r="A90" s="1328"/>
      <c r="B90" s="1328"/>
      <c r="C90" s="22"/>
      <c r="D90" s="1333"/>
      <c r="E90" s="1333"/>
      <c r="F90" s="11"/>
    </row>
  </sheetData>
  <customSheetViews>
    <customSheetView guid="{BF975151-0CB7-467A-A5F2-74C18B2B8DD8}" showGridLines="0">
      <pane ySplit="1" topLeftCell="A38" activePane="bottomLeft" state="frozenSplit"/>
      <selection pane="bottomLeft" activeCell="C63" sqref="C63"/>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50" activePane="bottomLeft" state="frozenSplit"/>
      <selection pane="bottomLeft" activeCell="F70" sqref="F70"/>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50" activePane="bottomLeft" state="frozenSplit"/>
      <selection pane="bottomLeft" activeCell="F70" sqref="F70"/>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38" activePane="bottomLeft" state="frozenSplit"/>
      <selection pane="bottomLeft" activeCell="F70" sqref="F70"/>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20" activePane="bottomLeft" state="frozenSplit"/>
      <selection pane="bottomLeft" activeCell="A25" sqref="A25:F25"/>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25" sqref="A25:C25"/>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activeCell="D6" sqref="D6:E6"/>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12" sqref="A12:IV12"/>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50" activePane="bottomLeft" state="frozenSplit"/>
      <selection pane="bottomLeft" activeCell="F70" sqref="F70"/>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50" activePane="bottomLeft" state="frozenSplit"/>
      <selection pane="bottomLeft" activeCell="F70" sqref="F70"/>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50" activePane="bottomLeft" state="frozenSplit"/>
      <selection pane="bottomLeft" activeCell="F70" sqref="F70"/>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38" activePane="bottomLeft" state="frozenSplit"/>
      <selection pane="bottomLeft" activeCell="C63" sqref="C63"/>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32" activePane="bottomLeft" state="frozenSplit"/>
      <selection pane="bottomLeft" activeCell="A43" sqref="A43:XFD45"/>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38" activePane="bottomLeft" state="frozenSplit"/>
      <selection pane="bottomLeft" activeCell="C63" sqref="C63"/>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38" activePane="bottomLeft" state="frozenSplit"/>
      <selection pane="bottomLeft" activeCell="C63" sqref="C63"/>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38" activePane="bottomLeft" state="frozenSplit"/>
      <selection pane="bottomLeft" activeCell="C63" sqref="C63"/>
      <pageMargins left="0.25" right="0.25" top="0.25" bottom="0.25" header="0.5" footer="0.5"/>
      <pageSetup paperSize="9" orientation="portrait" r:id="rId20"/>
      <headerFooter alignWithMargins="0">
        <oddFooter>&amp;L&amp;C&amp;R</oddFooter>
      </headerFooter>
    </customSheetView>
  </customSheetViews>
  <mergeCells count="66">
    <mergeCell ref="A78:F78"/>
    <mergeCell ref="A69:C69"/>
    <mergeCell ref="A50:B50"/>
    <mergeCell ref="D50:E50"/>
    <mergeCell ref="A5:B5"/>
    <mergeCell ref="C5:F5"/>
    <mergeCell ref="A6:B6"/>
    <mergeCell ref="A77:B77"/>
    <mergeCell ref="D77:E77"/>
    <mergeCell ref="A21:F21"/>
    <mergeCell ref="D34:E34"/>
    <mergeCell ref="A35:C35"/>
    <mergeCell ref="A33:B33"/>
    <mergeCell ref="D33:F33"/>
    <mergeCell ref="A22:B22"/>
    <mergeCell ref="D22:E22"/>
    <mergeCell ref="A82:B82"/>
    <mergeCell ref="D82:E82"/>
    <mergeCell ref="A89:B89"/>
    <mergeCell ref="D89:E89"/>
    <mergeCell ref="A79:F79"/>
    <mergeCell ref="A80:B80"/>
    <mergeCell ref="D80:E80"/>
    <mergeCell ref="A81:B81"/>
    <mergeCell ref="D81:E81"/>
    <mergeCell ref="A90:B90"/>
    <mergeCell ref="D90:E90"/>
    <mergeCell ref="A84:B84"/>
    <mergeCell ref="D84:E84"/>
    <mergeCell ref="D88:E88"/>
    <mergeCell ref="A88:B88"/>
    <mergeCell ref="A86:F86"/>
    <mergeCell ref="A85:F85"/>
    <mergeCell ref="A87:B87"/>
    <mergeCell ref="D87:E87"/>
    <mergeCell ref="G21:H21"/>
    <mergeCell ref="C1:F1"/>
    <mergeCell ref="A12:F12"/>
    <mergeCell ref="G12:H12"/>
    <mergeCell ref="A16:F16"/>
    <mergeCell ref="G16:H16"/>
    <mergeCell ref="D9:E9"/>
    <mergeCell ref="A10:F10"/>
    <mergeCell ref="C11:F11"/>
    <mergeCell ref="A3:B3"/>
    <mergeCell ref="C3:F3"/>
    <mergeCell ref="A4:B4"/>
    <mergeCell ref="C4:F4"/>
    <mergeCell ref="D6:E6"/>
    <mergeCell ref="A9:B9"/>
    <mergeCell ref="G69:H69"/>
    <mergeCell ref="A51:C51"/>
    <mergeCell ref="G51:H51"/>
    <mergeCell ref="A23:B23"/>
    <mergeCell ref="D23:E23"/>
    <mergeCell ref="A42:B42"/>
    <mergeCell ref="D42:E42"/>
    <mergeCell ref="A43:C43"/>
    <mergeCell ref="A24:F24"/>
    <mergeCell ref="A26:C26"/>
    <mergeCell ref="G26:H26"/>
    <mergeCell ref="A27:F27"/>
    <mergeCell ref="A25:F25"/>
    <mergeCell ref="A67:B67"/>
    <mergeCell ref="D67:F67"/>
    <mergeCell ref="A34:B34"/>
  </mergeCells>
  <phoneticPr fontId="42" type="noConversion"/>
  <pageMargins left="0.25" right="0.25" top="0.25" bottom="0.25" header="0.5" footer="0.5"/>
  <pageSetup paperSize="9" orientation="portrait" r:id="rId21"/>
  <headerFooter alignWithMargins="0">
    <oddFooter>&amp;L&amp;C&amp;R</oddFooter>
  </headerFooter>
  <drawing r:id="rId2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2D1C-011A-4E23-B4B0-FD74799CEF41}">
  <sheetPr>
    <outlinePr summaryBelow="0" summaryRight="0"/>
  </sheetPr>
  <dimension ref="A1:J102"/>
  <sheetViews>
    <sheetView showGridLines="0" zoomScale="196" zoomScaleNormal="196" workbookViewId="0">
      <pane ySplit="1" topLeftCell="A20" activePane="bottomLeft" state="frozenSplit"/>
      <selection pane="bottomLeft" activeCell="A101" sqref="A101:B101"/>
    </sheetView>
  </sheetViews>
  <sheetFormatPr defaultColWidth="9.140625" defaultRowHeight="12.75" x14ac:dyDescent="0.2"/>
  <cols>
    <col min="1" max="1" width="36" style="2" bestFit="1" customWidth="1"/>
    <col min="2" max="2" width="11.42578125" style="886" bestFit="1" customWidth="1"/>
    <col min="3" max="3" width="39.140625" style="2" customWidth="1"/>
    <col min="4" max="4" width="11.85546875" style="2" bestFit="1" customWidth="1"/>
    <col min="5" max="5" width="16.5703125" style="2" bestFit="1" customWidth="1"/>
    <col min="6" max="8" width="11.5703125" style="2" customWidth="1"/>
    <col min="9" max="9" width="3.5703125" style="2" customWidth="1"/>
    <col min="10" max="16384" width="9.140625" style="2"/>
  </cols>
  <sheetData>
    <row r="1" spans="1:8" ht="27" customHeight="1" x14ac:dyDescent="0.25">
      <c r="A1" s="94"/>
      <c r="B1" s="869"/>
      <c r="C1" s="1331" t="s">
        <v>602</v>
      </c>
      <c r="D1" s="1331"/>
      <c r="E1" s="1331"/>
      <c r="F1" s="1331"/>
      <c r="G1" s="94"/>
      <c r="H1" s="94"/>
    </row>
    <row r="2" spans="1:8" ht="0.95" customHeight="1" thickBot="1" x14ac:dyDescent="0.25">
      <c r="A2" s="94"/>
      <c r="B2" s="870"/>
      <c r="C2" s="94"/>
      <c r="D2" s="94"/>
      <c r="E2" s="94"/>
      <c r="F2" s="94"/>
      <c r="G2" s="94"/>
      <c r="H2" s="94"/>
    </row>
    <row r="3" spans="1:8" ht="13.5" thickBot="1" x14ac:dyDescent="0.25">
      <c r="A3" s="1328" t="s">
        <v>78</v>
      </c>
      <c r="B3" s="1328"/>
      <c r="C3" s="1526" t="s">
        <v>2244</v>
      </c>
      <c r="D3" s="1527"/>
      <c r="E3" s="1527"/>
      <c r="F3" s="1528"/>
      <c r="G3" s="94"/>
      <c r="H3" s="94"/>
    </row>
    <row r="4" spans="1:8" ht="16.350000000000001" customHeight="1" x14ac:dyDescent="0.2">
      <c r="A4" s="1328" t="s">
        <v>79</v>
      </c>
      <c r="B4" s="1328"/>
      <c r="C4" s="1529" t="s">
        <v>2245</v>
      </c>
      <c r="D4" s="1529"/>
      <c r="E4" s="1529"/>
      <c r="F4" s="1529"/>
      <c r="G4" s="94"/>
      <c r="H4" s="94"/>
    </row>
    <row r="5" spans="1:8" ht="16.350000000000001" customHeight="1" x14ac:dyDescent="0.2">
      <c r="A5" s="1328" t="s">
        <v>80</v>
      </c>
      <c r="B5" s="1328"/>
      <c r="C5" s="1529" t="s">
        <v>2246</v>
      </c>
      <c r="D5" s="1529"/>
      <c r="E5" s="1529"/>
      <c r="F5" s="1529"/>
      <c r="G5" s="94"/>
      <c r="H5" s="94"/>
    </row>
    <row r="6" spans="1:8" x14ac:dyDescent="0.2">
      <c r="A6" s="1328" t="s">
        <v>81</v>
      </c>
      <c r="B6" s="1328"/>
      <c r="C6" s="1255">
        <v>14</v>
      </c>
      <c r="D6" s="1530"/>
      <c r="E6" s="1530"/>
      <c r="F6" s="1254"/>
      <c r="G6" s="94"/>
      <c r="H6" s="94"/>
    </row>
    <row r="7" spans="1:8" x14ac:dyDescent="0.2">
      <c r="A7" s="1328" t="s">
        <v>3</v>
      </c>
      <c r="B7" s="1328"/>
      <c r="C7" s="1256">
        <v>17</v>
      </c>
      <c r="D7" s="1530"/>
      <c r="E7" s="1530"/>
      <c r="F7" s="1254"/>
      <c r="G7" s="94"/>
      <c r="H7" s="94"/>
    </row>
    <row r="8" spans="1:8" x14ac:dyDescent="0.2">
      <c r="A8" s="21"/>
      <c r="B8" s="21"/>
      <c r="C8" s="22"/>
      <c r="D8" s="11"/>
      <c r="E8" s="11"/>
      <c r="F8" s="11"/>
      <c r="G8" s="94"/>
      <c r="H8" s="94"/>
    </row>
    <row r="9" spans="1:8" ht="18" customHeight="1" x14ac:dyDescent="0.2">
      <c r="A9" s="1328" t="s">
        <v>82</v>
      </c>
      <c r="B9" s="1328"/>
      <c r="C9" s="1328"/>
      <c r="D9" s="1328"/>
      <c r="E9" s="1328"/>
      <c r="F9" s="1328"/>
      <c r="G9" s="94"/>
      <c r="H9" s="94"/>
    </row>
    <row r="10" spans="1:8" s="6" customFormat="1" ht="39" customHeight="1" x14ac:dyDescent="0.2">
      <c r="A10" s="1" t="s">
        <v>299</v>
      </c>
      <c r="B10" s="871"/>
      <c r="C10" s="1357" t="s">
        <v>2277</v>
      </c>
      <c r="D10" s="1327"/>
      <c r="E10" s="1327"/>
      <c r="F10" s="1327"/>
      <c r="G10" s="95"/>
      <c r="H10" s="95"/>
    </row>
    <row r="11" spans="1:8" ht="13.5" thickBot="1" x14ac:dyDescent="0.25">
      <c r="A11" s="1339" t="s">
        <v>300</v>
      </c>
      <c r="B11" s="1339"/>
      <c r="C11" s="1339"/>
      <c r="D11" s="1339"/>
      <c r="E11" s="1339"/>
      <c r="F11" s="1339"/>
      <c r="G11" s="1326"/>
      <c r="H11" s="1326"/>
    </row>
    <row r="12" spans="1:8" s="6" customFormat="1" ht="22.5" x14ac:dyDescent="0.2">
      <c r="A12" s="66" t="s">
        <v>301</v>
      </c>
      <c r="B12" s="872" t="s">
        <v>302</v>
      </c>
      <c r="C12" s="73" t="s">
        <v>254</v>
      </c>
      <c r="D12" s="73" t="s">
        <v>303</v>
      </c>
      <c r="E12" s="69" t="s">
        <v>255</v>
      </c>
      <c r="F12" s="56"/>
    </row>
    <row r="13" spans="1:8" s="12" customFormat="1" ht="22.5" x14ac:dyDescent="0.2">
      <c r="A13" s="1257" t="s">
        <v>2247</v>
      </c>
      <c r="B13" s="1257" t="s">
        <v>50</v>
      </c>
      <c r="C13" s="1257" t="s">
        <v>2248</v>
      </c>
      <c r="D13" s="1258" t="s">
        <v>497</v>
      </c>
      <c r="E13" s="1259">
        <v>45176</v>
      </c>
      <c r="F13" s="63"/>
    </row>
    <row r="14" spans="1:8" s="12" customFormat="1" x14ac:dyDescent="0.2">
      <c r="A14" s="1257" t="s">
        <v>2249</v>
      </c>
      <c r="B14" s="1257" t="s">
        <v>50</v>
      </c>
      <c r="C14" s="1257" t="s">
        <v>2250</v>
      </c>
      <c r="D14" s="1257" t="s">
        <v>2251</v>
      </c>
      <c r="E14" s="1259">
        <v>45168</v>
      </c>
      <c r="F14" s="63"/>
    </row>
    <row r="15" spans="1:8" s="12" customFormat="1" x14ac:dyDescent="0.2">
      <c r="A15" s="1257" t="s">
        <v>2252</v>
      </c>
      <c r="B15" s="1257" t="s">
        <v>50</v>
      </c>
      <c r="C15" s="1257" t="s">
        <v>2253</v>
      </c>
      <c r="D15" s="1257" t="s">
        <v>2251</v>
      </c>
      <c r="E15" s="1259">
        <v>45168</v>
      </c>
      <c r="F15" s="63"/>
    </row>
    <row r="16" spans="1:8" s="12" customFormat="1" x14ac:dyDescent="0.2">
      <c r="A16" s="1257" t="s">
        <v>2254</v>
      </c>
      <c r="B16" s="1257" t="s">
        <v>50</v>
      </c>
      <c r="C16" s="1257" t="s">
        <v>2255</v>
      </c>
      <c r="D16" s="1257" t="s">
        <v>2251</v>
      </c>
      <c r="E16" s="1259">
        <v>45168</v>
      </c>
      <c r="F16" s="63"/>
    </row>
    <row r="17" spans="1:10" s="12" customFormat="1" x14ac:dyDescent="0.2">
      <c r="A17" s="1257" t="s">
        <v>2256</v>
      </c>
      <c r="B17" s="1257" t="s">
        <v>50</v>
      </c>
      <c r="C17" s="1257" t="s">
        <v>2257</v>
      </c>
      <c r="D17" s="1257" t="s">
        <v>2251</v>
      </c>
      <c r="E17" s="1259">
        <v>45168</v>
      </c>
      <c r="F17" s="63"/>
    </row>
    <row r="18" spans="1:10" s="12" customFormat="1" x14ac:dyDescent="0.2">
      <c r="A18" s="1257" t="s">
        <v>5024</v>
      </c>
      <c r="B18" s="1257" t="s">
        <v>50</v>
      </c>
      <c r="C18" s="1257" t="s">
        <v>5025</v>
      </c>
      <c r="D18" s="1257" t="s">
        <v>2251</v>
      </c>
      <c r="E18" s="1259">
        <v>45600</v>
      </c>
      <c r="F18" s="63"/>
      <c r="J18" s="24"/>
    </row>
    <row r="19" spans="1:10" s="12" customFormat="1" x14ac:dyDescent="0.2">
      <c r="A19" s="1257" t="s">
        <v>2258</v>
      </c>
      <c r="B19" s="1257" t="s">
        <v>336</v>
      </c>
      <c r="C19" s="1257" t="s">
        <v>2248</v>
      </c>
      <c r="D19" s="1257" t="s">
        <v>2251</v>
      </c>
      <c r="E19" s="1259">
        <v>45168</v>
      </c>
      <c r="F19" s="63"/>
    </row>
    <row r="20" spans="1:10" s="12" customFormat="1" x14ac:dyDescent="0.2">
      <c r="A20" s="9"/>
      <c r="B20" s="874"/>
      <c r="C20" s="9"/>
      <c r="D20" s="9"/>
      <c r="E20" s="9"/>
      <c r="F20" s="10"/>
    </row>
    <row r="21" spans="1:10" s="6" customFormat="1" x14ac:dyDescent="0.2">
      <c r="A21" s="1327" t="s">
        <v>284</v>
      </c>
      <c r="B21" s="1327"/>
      <c r="C21" s="1327"/>
      <c r="D21" s="1327"/>
      <c r="E21" s="1327"/>
      <c r="F21" s="1327"/>
      <c r="G21" s="1326"/>
      <c r="H21" s="1326"/>
    </row>
    <row r="22" spans="1:10" x14ac:dyDescent="0.2">
      <c r="A22" s="1333"/>
      <c r="B22" s="1333"/>
      <c r="C22" s="11"/>
      <c r="D22" s="1333"/>
      <c r="E22" s="1333"/>
      <c r="F22" s="11"/>
    </row>
    <row r="23" spans="1:10" x14ac:dyDescent="0.2">
      <c r="A23" s="1333"/>
      <c r="B23" s="1333"/>
      <c r="C23" s="11"/>
      <c r="D23" s="1333"/>
      <c r="E23" s="1333"/>
      <c r="F23" s="11"/>
      <c r="G23" s="94"/>
      <c r="H23" s="94"/>
    </row>
    <row r="24" spans="1:10" s="12" customFormat="1" ht="18" customHeight="1" x14ac:dyDescent="0.2">
      <c r="A24" s="1345" t="s">
        <v>388</v>
      </c>
      <c r="B24" s="1345"/>
      <c r="C24" s="1345"/>
      <c r="D24" s="1345"/>
      <c r="E24" s="1345"/>
      <c r="F24" s="1345"/>
    </row>
    <row r="25" spans="1:10" x14ac:dyDescent="0.2">
      <c r="A25" s="1327" t="s">
        <v>389</v>
      </c>
      <c r="B25" s="1327"/>
      <c r="C25" s="1327"/>
      <c r="E25" s="13" t="s">
        <v>397</v>
      </c>
      <c r="F25" s="6">
        <f>COUNTA(Tabela1013[Referenčna oznaka])</f>
        <v>21</v>
      </c>
      <c r="G25" s="1326"/>
      <c r="H25" s="1326"/>
    </row>
    <row r="26" spans="1:10" ht="13.5" thickBot="1" x14ac:dyDescent="0.25">
      <c r="A26" s="1357" t="s">
        <v>5026</v>
      </c>
      <c r="B26" s="1357"/>
      <c r="C26" s="1357"/>
      <c r="D26" s="1357"/>
      <c r="E26" s="1357"/>
      <c r="F26" s="1357"/>
      <c r="G26" s="14"/>
    </row>
    <row r="27" spans="1:10" s="6" customFormat="1" ht="22.5" x14ac:dyDescent="0.2">
      <c r="A27" s="716" t="s">
        <v>398</v>
      </c>
      <c r="B27" s="1260" t="s">
        <v>435</v>
      </c>
      <c r="C27" s="1261" t="s">
        <v>83</v>
      </c>
      <c r="D27" s="1260" t="s">
        <v>256</v>
      </c>
      <c r="E27" s="789" t="s">
        <v>94</v>
      </c>
      <c r="F27" s="56"/>
      <c r="G27" s="56"/>
      <c r="H27" s="56"/>
    </row>
    <row r="28" spans="1:10" x14ac:dyDescent="0.15">
      <c r="A28" s="1217" t="s">
        <v>3958</v>
      </c>
      <c r="B28" s="1217" t="s">
        <v>3974</v>
      </c>
      <c r="C28" s="1217" t="s">
        <v>3995</v>
      </c>
      <c r="D28" s="1217" t="s">
        <v>1767</v>
      </c>
      <c r="E28" s="1217" t="s">
        <v>4011</v>
      </c>
      <c r="F28" s="7"/>
      <c r="G28" s="7"/>
      <c r="H28" s="7"/>
    </row>
    <row r="29" spans="1:10" x14ac:dyDescent="0.15">
      <c r="A29" s="1218" t="s">
        <v>3959</v>
      </c>
      <c r="B29" s="1218" t="s">
        <v>3975</v>
      </c>
      <c r="C29" s="1218" t="s">
        <v>2260</v>
      </c>
      <c r="D29" s="1218" t="s">
        <v>1495</v>
      </c>
      <c r="E29" s="1218" t="s">
        <v>4011</v>
      </c>
      <c r="F29" s="7"/>
      <c r="G29" s="7"/>
      <c r="H29" s="7"/>
    </row>
    <row r="30" spans="1:10" x14ac:dyDescent="0.15">
      <c r="A30" s="1217" t="s">
        <v>3960</v>
      </c>
      <c r="B30" s="1217" t="s">
        <v>3976</v>
      </c>
      <c r="C30" s="1217" t="s">
        <v>2259</v>
      </c>
      <c r="D30" s="1217" t="s">
        <v>498</v>
      </c>
      <c r="E30" s="1217" t="s">
        <v>4011</v>
      </c>
      <c r="F30" s="7"/>
      <c r="G30" s="7"/>
      <c r="H30" s="7"/>
    </row>
    <row r="31" spans="1:10" x14ac:dyDescent="0.15">
      <c r="A31" s="1218" t="s">
        <v>3961</v>
      </c>
      <c r="B31" s="1218" t="s">
        <v>3977</v>
      </c>
      <c r="C31" s="1218" t="s">
        <v>2275</v>
      </c>
      <c r="D31" s="1218" t="s">
        <v>1768</v>
      </c>
      <c r="E31" s="1218" t="s">
        <v>4011</v>
      </c>
      <c r="F31" s="7"/>
      <c r="G31" s="7"/>
      <c r="H31" s="7"/>
    </row>
    <row r="32" spans="1:10" x14ac:dyDescent="0.15">
      <c r="A32" s="1217" t="s">
        <v>1062</v>
      </c>
      <c r="B32" s="1217" t="s">
        <v>3978</v>
      </c>
      <c r="C32" s="1217" t="s">
        <v>3996</v>
      </c>
      <c r="D32" s="1217" t="s">
        <v>498</v>
      </c>
      <c r="E32" s="1217" t="s">
        <v>4011</v>
      </c>
      <c r="F32" s="7"/>
      <c r="G32" s="7"/>
      <c r="H32" s="7"/>
    </row>
    <row r="33" spans="1:8" x14ac:dyDescent="0.15">
      <c r="A33" s="1218" t="s">
        <v>3962</v>
      </c>
      <c r="B33" s="1218" t="s">
        <v>3979</v>
      </c>
      <c r="C33" s="1218" t="s">
        <v>2274</v>
      </c>
      <c r="D33" s="1218" t="s">
        <v>499</v>
      </c>
      <c r="E33" s="1218" t="s">
        <v>4011</v>
      </c>
      <c r="F33" s="7"/>
      <c r="G33" s="7"/>
      <c r="H33" s="7"/>
    </row>
    <row r="34" spans="1:8" x14ac:dyDescent="0.15">
      <c r="A34" s="1217" t="s">
        <v>3963</v>
      </c>
      <c r="B34" s="1217" t="s">
        <v>3980</v>
      </c>
      <c r="C34" s="1217" t="s">
        <v>2276</v>
      </c>
      <c r="D34" s="1217" t="s">
        <v>498</v>
      </c>
      <c r="E34" s="1217" t="s">
        <v>4011</v>
      </c>
      <c r="F34" s="7"/>
      <c r="G34" s="7"/>
      <c r="H34" s="7"/>
    </row>
    <row r="35" spans="1:8" x14ac:dyDescent="0.15">
      <c r="A35" s="1218" t="s">
        <v>3964</v>
      </c>
      <c r="B35" s="1218" t="s">
        <v>3981</v>
      </c>
      <c r="C35" s="1218" t="s">
        <v>3997</v>
      </c>
      <c r="D35" s="1218" t="s">
        <v>1768</v>
      </c>
      <c r="E35" s="1218" t="s">
        <v>4011</v>
      </c>
      <c r="F35" s="7"/>
      <c r="G35" s="7"/>
      <c r="H35" s="7"/>
    </row>
    <row r="36" spans="1:8" x14ac:dyDescent="0.15">
      <c r="A36" s="1217" t="s">
        <v>1062</v>
      </c>
      <c r="B36" s="1217" t="s">
        <v>3982</v>
      </c>
      <c r="C36" s="1217" t="s">
        <v>3998</v>
      </c>
      <c r="D36" s="1217" t="s">
        <v>498</v>
      </c>
      <c r="E36" s="1217" t="s">
        <v>4011</v>
      </c>
      <c r="F36" s="7"/>
      <c r="G36" s="7"/>
      <c r="H36" s="7"/>
    </row>
    <row r="37" spans="1:8" x14ac:dyDescent="0.15">
      <c r="A37" s="1218" t="s">
        <v>3965</v>
      </c>
      <c r="B37" s="1218" t="s">
        <v>3983</v>
      </c>
      <c r="C37" s="1218" t="s">
        <v>3999</v>
      </c>
      <c r="D37" s="1218" t="s">
        <v>498</v>
      </c>
      <c r="E37" s="1218" t="s">
        <v>4011</v>
      </c>
      <c r="F37" s="7"/>
      <c r="G37" s="7"/>
      <c r="H37" s="7"/>
    </row>
    <row r="38" spans="1:8" x14ac:dyDescent="0.15">
      <c r="A38" s="1217" t="s">
        <v>3966</v>
      </c>
      <c r="B38" s="1217" t="s">
        <v>3984</v>
      </c>
      <c r="C38" s="1217" t="s">
        <v>4000</v>
      </c>
      <c r="D38" s="1217" t="s">
        <v>1496</v>
      </c>
      <c r="E38" s="1217" t="s">
        <v>4011</v>
      </c>
      <c r="F38" s="7"/>
      <c r="G38" s="7"/>
      <c r="H38" s="7"/>
    </row>
    <row r="39" spans="1:8" x14ac:dyDescent="0.15">
      <c r="A39" s="1218" t="s">
        <v>1062</v>
      </c>
      <c r="B39" s="1218" t="s">
        <v>3985</v>
      </c>
      <c r="C39" s="1218" t="s">
        <v>4001</v>
      </c>
      <c r="D39" s="1218" t="s">
        <v>498</v>
      </c>
      <c r="E39" s="1218" t="s">
        <v>4011</v>
      </c>
      <c r="F39" s="7"/>
      <c r="G39" s="7"/>
      <c r="H39" s="7"/>
    </row>
    <row r="40" spans="1:8" x14ac:dyDescent="0.15">
      <c r="A40" s="1217" t="s">
        <v>3967</v>
      </c>
      <c r="B40" s="1217" t="s">
        <v>3986</v>
      </c>
      <c r="C40" s="1217" t="s">
        <v>4002</v>
      </c>
      <c r="D40" s="1217" t="s">
        <v>498</v>
      </c>
      <c r="E40" s="1217" t="s">
        <v>4011</v>
      </c>
      <c r="F40" s="7"/>
      <c r="G40" s="7"/>
      <c r="H40" s="7"/>
    </row>
    <row r="41" spans="1:8" x14ac:dyDescent="0.15">
      <c r="A41" s="1218" t="s">
        <v>3968</v>
      </c>
      <c r="B41" s="1218" t="s">
        <v>3987</v>
      </c>
      <c r="C41" s="1218" t="s">
        <v>4003</v>
      </c>
      <c r="D41" s="1218" t="s">
        <v>498</v>
      </c>
      <c r="E41" s="1218" t="s">
        <v>4011</v>
      </c>
      <c r="F41" s="7"/>
      <c r="G41" s="7"/>
      <c r="H41" s="7"/>
    </row>
    <row r="42" spans="1:8" x14ac:dyDescent="0.15">
      <c r="A42" s="1217" t="s">
        <v>3969</v>
      </c>
      <c r="B42" s="1217" t="s">
        <v>3988</v>
      </c>
      <c r="C42" s="1217" t="s">
        <v>4004</v>
      </c>
      <c r="D42" s="1217" t="s">
        <v>498</v>
      </c>
      <c r="E42" s="1217" t="s">
        <v>4011</v>
      </c>
      <c r="F42" s="7"/>
      <c r="G42" s="7"/>
      <c r="H42" s="7"/>
    </row>
    <row r="43" spans="1:8" x14ac:dyDescent="0.15">
      <c r="A43" s="1218" t="s">
        <v>1062</v>
      </c>
      <c r="B43" s="1218" t="s">
        <v>3989</v>
      </c>
      <c r="C43" s="1218" t="s">
        <v>4005</v>
      </c>
      <c r="D43" s="1218" t="s">
        <v>498</v>
      </c>
      <c r="E43" s="1218" t="s">
        <v>4011</v>
      </c>
      <c r="F43" s="7"/>
      <c r="G43" s="7"/>
      <c r="H43" s="7"/>
    </row>
    <row r="44" spans="1:8" x14ac:dyDescent="0.15">
      <c r="A44" s="1217" t="s">
        <v>1062</v>
      </c>
      <c r="B44" s="1217" t="s">
        <v>3990</v>
      </c>
      <c r="C44" s="1217" t="s">
        <v>4006</v>
      </c>
      <c r="D44" s="1217" t="s">
        <v>498</v>
      </c>
      <c r="E44" s="1217" t="s">
        <v>4011</v>
      </c>
      <c r="F44" s="7"/>
      <c r="G44" s="7"/>
      <c r="H44" s="7"/>
    </row>
    <row r="45" spans="1:8" x14ac:dyDescent="0.15">
      <c r="A45" s="1218" t="s">
        <v>3970</v>
      </c>
      <c r="B45" s="1218" t="s">
        <v>3991</v>
      </c>
      <c r="C45" s="1218" t="s">
        <v>4007</v>
      </c>
      <c r="D45" s="1218" t="s">
        <v>498</v>
      </c>
      <c r="E45" s="1218" t="s">
        <v>4011</v>
      </c>
      <c r="F45" s="7"/>
      <c r="G45" s="7"/>
      <c r="H45" s="7"/>
    </row>
    <row r="46" spans="1:8" x14ac:dyDescent="0.15">
      <c r="A46" s="1217" t="s">
        <v>3971</v>
      </c>
      <c r="B46" s="1217" t="s">
        <v>3992</v>
      </c>
      <c r="C46" s="1217" t="s">
        <v>4008</v>
      </c>
      <c r="D46" s="1217" t="s">
        <v>498</v>
      </c>
      <c r="E46" s="1217" t="s">
        <v>4011</v>
      </c>
      <c r="F46" s="7"/>
      <c r="G46" s="7"/>
      <c r="H46" s="7"/>
    </row>
    <row r="47" spans="1:8" x14ac:dyDescent="0.15">
      <c r="A47" s="1218" t="s">
        <v>3972</v>
      </c>
      <c r="B47" s="1218" t="s">
        <v>3993</v>
      </c>
      <c r="C47" s="1218" t="s">
        <v>4009</v>
      </c>
      <c r="D47" s="1218" t="s">
        <v>498</v>
      </c>
      <c r="E47" s="1218" t="s">
        <v>4011</v>
      </c>
      <c r="F47" s="7"/>
      <c r="G47" s="7"/>
      <c r="H47" s="7"/>
    </row>
    <row r="48" spans="1:8" x14ac:dyDescent="0.15">
      <c r="A48" s="1217" t="s">
        <v>3973</v>
      </c>
      <c r="B48" s="1217" t="s">
        <v>3994</v>
      </c>
      <c r="C48" s="1217" t="s">
        <v>4010</v>
      </c>
      <c r="D48" s="1217" t="s">
        <v>498</v>
      </c>
      <c r="E48" s="1217" t="s">
        <v>4011</v>
      </c>
      <c r="F48" s="7"/>
      <c r="G48" s="7"/>
      <c r="H48" s="7"/>
    </row>
    <row r="49" spans="1:8" x14ac:dyDescent="0.2">
      <c r="A49" s="948"/>
      <c r="B49" s="949"/>
      <c r="C49" s="132"/>
      <c r="D49" s="948"/>
      <c r="E49" s="948"/>
      <c r="F49" s="7"/>
      <c r="G49" s="7"/>
      <c r="H49" s="7"/>
    </row>
    <row r="50" spans="1:8" x14ac:dyDescent="0.2">
      <c r="A50" s="1328"/>
      <c r="B50" s="1328"/>
      <c r="C50" s="22"/>
      <c r="D50" s="1333"/>
      <c r="E50" s="1333"/>
      <c r="F50" s="11"/>
    </row>
    <row r="51" spans="1:8" ht="13.5" thickBot="1" x14ac:dyDescent="0.25">
      <c r="A51" s="1325" t="s">
        <v>95</v>
      </c>
      <c r="B51" s="1325"/>
      <c r="C51" s="1325"/>
      <c r="D51" s="11"/>
      <c r="E51" s="13" t="s">
        <v>397</v>
      </c>
      <c r="F51" s="6">
        <f>+COUNT(B53:B55)</f>
        <v>0</v>
      </c>
      <c r="G51" s="14"/>
    </row>
    <row r="52" spans="1:8" s="23" customFormat="1" ht="12" thickBot="1" x14ac:dyDescent="0.25">
      <c r="A52" s="3" t="s">
        <v>398</v>
      </c>
      <c r="B52" s="875" t="s">
        <v>96</v>
      </c>
      <c r="C52" s="15" t="s">
        <v>83</v>
      </c>
      <c r="D52" s="42" t="s">
        <v>97</v>
      </c>
      <c r="E52" s="43" t="s">
        <v>98</v>
      </c>
      <c r="F52" s="43" t="s">
        <v>99</v>
      </c>
      <c r="G52" s="43" t="s">
        <v>100</v>
      </c>
      <c r="H52" s="44" t="s">
        <v>302</v>
      </c>
    </row>
    <row r="53" spans="1:8" s="24" customFormat="1" ht="11.25" x14ac:dyDescent="0.2">
      <c r="A53" s="1112"/>
      <c r="B53" s="1262"/>
      <c r="C53" s="1112"/>
      <c r="D53" s="777"/>
      <c r="E53" s="777"/>
      <c r="F53" s="777"/>
      <c r="G53" s="777"/>
      <c r="H53" s="777"/>
    </row>
    <row r="54" spans="1:8" s="24" customFormat="1" ht="11.25" x14ac:dyDescent="0.2">
      <c r="A54" s="854"/>
      <c r="B54" s="1263"/>
      <c r="C54" s="854"/>
      <c r="D54" s="777"/>
      <c r="E54" s="777"/>
      <c r="F54" s="777"/>
      <c r="G54" s="777"/>
      <c r="H54" s="777"/>
    </row>
    <row r="55" spans="1:8" s="24" customFormat="1" ht="12" thickBot="1" x14ac:dyDescent="0.25">
      <c r="A55" s="1216"/>
      <c r="B55" s="1264"/>
      <c r="C55" s="1216"/>
      <c r="D55" s="777"/>
      <c r="E55" s="777"/>
      <c r="F55" s="777"/>
      <c r="G55" s="777"/>
      <c r="H55" s="777"/>
    </row>
    <row r="56" spans="1:8" s="24" customFormat="1" thickBot="1" x14ac:dyDescent="0.25">
      <c r="A56" s="26" t="s">
        <v>101</v>
      </c>
      <c r="B56" s="879">
        <f>SUM(B54:B55)</f>
        <v>0</v>
      </c>
      <c r="C56" s="55">
        <f>SUM(D56:H56)</f>
        <v>0</v>
      </c>
      <c r="D56" s="46"/>
      <c r="E56" s="46"/>
      <c r="F56" s="46"/>
      <c r="G56" s="46"/>
      <c r="H56" s="47"/>
    </row>
    <row r="57" spans="1:8" s="24" customFormat="1" ht="11.25" x14ac:dyDescent="0.2">
      <c r="A57" s="23"/>
      <c r="B57" s="880"/>
      <c r="C57" s="23"/>
      <c r="D57" s="48"/>
      <c r="E57" s="48"/>
      <c r="F57" s="48"/>
      <c r="G57" s="48"/>
      <c r="H57" s="48"/>
    </row>
    <row r="58" spans="1:8" x14ac:dyDescent="0.2">
      <c r="A58" s="1328"/>
      <c r="B58" s="1328"/>
      <c r="C58" s="22"/>
      <c r="D58" s="1330"/>
      <c r="E58" s="1330"/>
      <c r="F58" s="49"/>
      <c r="G58" s="50"/>
      <c r="H58" s="50"/>
    </row>
    <row r="59" spans="1:8" ht="13.5" thickBot="1" x14ac:dyDescent="0.25">
      <c r="A59" s="1355" t="s">
        <v>73</v>
      </c>
      <c r="B59" s="1355"/>
      <c r="C59" s="1355"/>
      <c r="D59" s="51"/>
      <c r="E59" s="52" t="s">
        <v>397</v>
      </c>
      <c r="F59" s="6">
        <v>1</v>
      </c>
      <c r="G59" s="53"/>
      <c r="H59" s="50"/>
    </row>
    <row r="60" spans="1:8" s="23" customFormat="1" ht="12" thickBot="1" x14ac:dyDescent="0.25">
      <c r="A60" s="3" t="s">
        <v>398</v>
      </c>
      <c r="B60" s="875" t="s">
        <v>96</v>
      </c>
      <c r="C60" s="15" t="s">
        <v>83</v>
      </c>
      <c r="D60" s="42" t="s">
        <v>97</v>
      </c>
      <c r="E60" s="43" t="s">
        <v>98</v>
      </c>
      <c r="F60" s="43" t="s">
        <v>99</v>
      </c>
      <c r="G60" s="43" t="s">
        <v>100</v>
      </c>
      <c r="H60" s="44" t="s">
        <v>302</v>
      </c>
    </row>
    <row r="61" spans="1:8" s="24" customFormat="1" ht="22.5" x14ac:dyDescent="0.2">
      <c r="A61" s="1112"/>
      <c r="B61" s="1262"/>
      <c r="C61" s="1112" t="s">
        <v>5027</v>
      </c>
      <c r="D61" s="777"/>
      <c r="E61" s="777"/>
      <c r="F61" s="777"/>
      <c r="G61" s="777"/>
      <c r="H61" s="777"/>
    </row>
    <row r="62" spans="1:8" s="24" customFormat="1" ht="11.25" x14ac:dyDescent="0.2">
      <c r="A62" s="854"/>
      <c r="B62" s="1263"/>
      <c r="C62" s="854"/>
      <c r="D62" s="777"/>
      <c r="E62" s="777"/>
      <c r="F62" s="777"/>
      <c r="G62" s="777"/>
      <c r="H62" s="777"/>
    </row>
    <row r="63" spans="1:8" s="24" customFormat="1" ht="12" thickBot="1" x14ac:dyDescent="0.25">
      <c r="A63" s="1216"/>
      <c r="B63" s="1264"/>
      <c r="C63" s="1216"/>
      <c r="D63" s="777"/>
      <c r="E63" s="777"/>
      <c r="F63" s="777"/>
      <c r="G63" s="777"/>
      <c r="H63" s="777"/>
    </row>
    <row r="64" spans="1:8" s="24" customFormat="1" thickBot="1" x14ac:dyDescent="0.25">
      <c r="A64" s="26" t="s">
        <v>101</v>
      </c>
      <c r="B64" s="879">
        <f>SUM(B61:B63)</f>
        <v>0</v>
      </c>
      <c r="C64" s="55">
        <f>SUM(D64:H64)</f>
        <v>0</v>
      </c>
      <c r="D64" s="46"/>
      <c r="E64" s="46"/>
      <c r="F64" s="46"/>
      <c r="G64" s="46"/>
      <c r="H64" s="47"/>
    </row>
    <row r="65" spans="1:8" s="24" customFormat="1" ht="11.25" x14ac:dyDescent="0.2">
      <c r="A65" s="23"/>
      <c r="B65" s="880"/>
      <c r="C65" s="23"/>
      <c r="D65" s="48"/>
      <c r="E65" s="48"/>
      <c r="F65" s="48"/>
      <c r="G65" s="48"/>
      <c r="H65" s="48"/>
    </row>
    <row r="66" spans="1:8" x14ac:dyDescent="0.2">
      <c r="A66" s="1328"/>
      <c r="B66" s="1328"/>
      <c r="C66" s="22"/>
      <c r="D66" s="1330"/>
      <c r="E66" s="1330"/>
      <c r="F66" s="49"/>
      <c r="G66" s="50"/>
      <c r="H66" s="50"/>
    </row>
    <row r="67" spans="1:8" ht="13.5" thickBot="1" x14ac:dyDescent="0.25">
      <c r="A67" s="1325" t="s">
        <v>242</v>
      </c>
      <c r="B67" s="1325"/>
      <c r="C67" s="1325"/>
      <c r="D67" s="54"/>
      <c r="E67" s="52" t="s">
        <v>397</v>
      </c>
      <c r="F67" s="6">
        <f>+COUNT(B69:B71)</f>
        <v>0</v>
      </c>
      <c r="G67" s="1324"/>
      <c r="H67" s="1324"/>
    </row>
    <row r="68" spans="1:8" s="23" customFormat="1" ht="12" thickBot="1" x14ac:dyDescent="0.25">
      <c r="A68" s="3" t="s">
        <v>398</v>
      </c>
      <c r="B68" s="875" t="s">
        <v>96</v>
      </c>
      <c r="C68" s="15" t="s">
        <v>83</v>
      </c>
      <c r="D68" s="42" t="s">
        <v>97</v>
      </c>
      <c r="E68" s="43" t="s">
        <v>98</v>
      </c>
      <c r="F68" s="43" t="s">
        <v>99</v>
      </c>
      <c r="G68" s="43" t="s">
        <v>100</v>
      </c>
      <c r="H68" s="44" t="s">
        <v>302</v>
      </c>
    </row>
    <row r="69" spans="1:8" s="24" customFormat="1" ht="11.25" x14ac:dyDescent="0.2">
      <c r="A69" s="1112"/>
      <c r="B69" s="1262"/>
      <c r="C69" s="1112"/>
      <c r="D69" s="777"/>
      <c r="E69" s="777"/>
      <c r="F69" s="777"/>
      <c r="G69" s="777"/>
      <c r="H69" s="777"/>
    </row>
    <row r="70" spans="1:8" s="24" customFormat="1" ht="11.25" x14ac:dyDescent="0.2">
      <c r="A70" s="854"/>
      <c r="B70" s="1263"/>
      <c r="C70" s="854"/>
      <c r="D70" s="777"/>
      <c r="E70" s="777"/>
      <c r="F70" s="777"/>
      <c r="G70" s="777"/>
      <c r="H70" s="777"/>
    </row>
    <row r="71" spans="1:8" s="24" customFormat="1" ht="12" thickBot="1" x14ac:dyDescent="0.25">
      <c r="A71" s="1216"/>
      <c r="B71" s="1264"/>
      <c r="C71" s="1216"/>
      <c r="D71" s="777"/>
      <c r="E71" s="777"/>
      <c r="F71" s="777"/>
      <c r="G71" s="777"/>
      <c r="H71" s="777"/>
    </row>
    <row r="72" spans="1:8" s="24" customFormat="1" thickBot="1" x14ac:dyDescent="0.25">
      <c r="A72" s="26" t="s">
        <v>101</v>
      </c>
      <c r="B72" s="879">
        <f>SUM(B69:B71)</f>
        <v>0</v>
      </c>
      <c r="C72" s="55">
        <f>SUM(D72:H72)</f>
        <v>0</v>
      </c>
      <c r="D72" s="46"/>
      <c r="E72" s="46"/>
      <c r="F72" s="46"/>
      <c r="G72" s="46"/>
      <c r="H72" s="47"/>
    </row>
    <row r="73" spans="1:8" x14ac:dyDescent="0.2">
      <c r="A73" s="1328"/>
      <c r="B73" s="1328"/>
      <c r="C73" s="20"/>
      <c r="D73" s="1329"/>
      <c r="E73" s="1329"/>
      <c r="F73" s="1329"/>
      <c r="G73" s="50"/>
      <c r="H73" s="50"/>
    </row>
    <row r="74" spans="1:8" x14ac:dyDescent="0.2">
      <c r="A74" s="21"/>
      <c r="B74" s="881"/>
      <c r="C74" s="22"/>
      <c r="D74" s="49"/>
      <c r="E74" s="49"/>
      <c r="F74" s="49"/>
      <c r="G74" s="50"/>
      <c r="H74" s="50"/>
    </row>
    <row r="75" spans="1:8" ht="13.5" thickBot="1" x14ac:dyDescent="0.25">
      <c r="A75" s="1325" t="s">
        <v>243</v>
      </c>
      <c r="B75" s="1325"/>
      <c r="C75" s="1325"/>
      <c r="D75" s="49"/>
      <c r="E75" s="52" t="s">
        <v>397</v>
      </c>
      <c r="F75" s="6">
        <f>+COUNT(B77:B82)</f>
        <v>0</v>
      </c>
      <c r="G75" s="1324"/>
      <c r="H75" s="1324"/>
    </row>
    <row r="76" spans="1:8" s="24" customFormat="1" ht="12" thickBot="1" x14ac:dyDescent="0.25">
      <c r="A76" s="3" t="s">
        <v>398</v>
      </c>
      <c r="B76" s="882" t="s">
        <v>96</v>
      </c>
      <c r="C76" s="15" t="s">
        <v>244</v>
      </c>
      <c r="D76" s="42" t="s">
        <v>97</v>
      </c>
      <c r="E76" s="43" t="s">
        <v>98</v>
      </c>
      <c r="F76" s="43" t="s">
        <v>99</v>
      </c>
      <c r="G76" s="43" t="s">
        <v>100</v>
      </c>
      <c r="H76" s="44" t="s">
        <v>302</v>
      </c>
    </row>
    <row r="77" spans="1:8" s="24" customFormat="1" ht="11.25" x14ac:dyDescent="0.2">
      <c r="A77" s="844"/>
      <c r="B77" s="1265"/>
      <c r="C77" s="1266"/>
      <c r="D77" s="777"/>
      <c r="E77" s="777"/>
      <c r="F77" s="777"/>
      <c r="G77" s="777"/>
      <c r="H77" s="777"/>
    </row>
    <row r="78" spans="1:8" s="24" customFormat="1" ht="11.25" x14ac:dyDescent="0.2">
      <c r="A78" s="844"/>
      <c r="B78" s="1265"/>
      <c r="C78" s="1266"/>
      <c r="D78" s="777"/>
      <c r="E78" s="777"/>
      <c r="F78" s="777"/>
      <c r="G78" s="777"/>
      <c r="H78" s="777"/>
    </row>
    <row r="79" spans="1:8" s="24" customFormat="1" ht="11.25" x14ac:dyDescent="0.2">
      <c r="A79" s="844"/>
      <c r="B79" s="1267"/>
      <c r="C79" s="1266"/>
      <c r="D79" s="777"/>
      <c r="E79" s="777"/>
      <c r="F79" s="777"/>
      <c r="G79" s="777"/>
      <c r="H79" s="777"/>
    </row>
    <row r="80" spans="1:8" s="24" customFormat="1" ht="11.25" x14ac:dyDescent="0.2">
      <c r="A80" s="844"/>
      <c r="B80" s="1267"/>
      <c r="C80" s="1266"/>
      <c r="D80" s="777"/>
      <c r="E80" s="777"/>
      <c r="F80" s="777"/>
      <c r="G80" s="777"/>
      <c r="H80" s="777"/>
    </row>
    <row r="81" spans="1:8" s="24" customFormat="1" ht="11.25" x14ac:dyDescent="0.2">
      <c r="A81" s="844"/>
      <c r="B81" s="1267"/>
      <c r="C81" s="1266"/>
      <c r="D81" s="777"/>
      <c r="E81" s="777"/>
      <c r="F81" s="777"/>
      <c r="G81" s="777"/>
      <c r="H81" s="777"/>
    </row>
    <row r="82" spans="1:8" s="24" customFormat="1" ht="12" thickBot="1" x14ac:dyDescent="0.25">
      <c r="A82" s="1216"/>
      <c r="B82" s="1264"/>
      <c r="C82" s="1216"/>
      <c r="D82" s="777"/>
      <c r="E82" s="777"/>
      <c r="F82" s="777"/>
      <c r="G82" s="777"/>
      <c r="H82" s="777"/>
    </row>
    <row r="83" spans="1:8" s="24" customFormat="1" thickBot="1" x14ac:dyDescent="0.25">
      <c r="A83" s="26" t="s">
        <v>101</v>
      </c>
      <c r="B83" s="879">
        <f>SUM(B77:B82)</f>
        <v>0</v>
      </c>
      <c r="C83" s="55">
        <f>SUM(D83:H83)</f>
        <v>0</v>
      </c>
      <c r="D83" s="46"/>
      <c r="E83" s="46"/>
      <c r="F83" s="46"/>
      <c r="G83" s="46"/>
      <c r="H83" s="47"/>
    </row>
    <row r="84" spans="1:8" x14ac:dyDescent="0.2">
      <c r="A84" s="21"/>
      <c r="B84" s="881"/>
      <c r="C84" s="22"/>
      <c r="D84" s="11"/>
      <c r="E84" s="11"/>
      <c r="F84" s="11"/>
    </row>
    <row r="85" spans="1:8" x14ac:dyDescent="0.2">
      <c r="A85" s="1328"/>
      <c r="B85" s="1328"/>
      <c r="C85" s="22"/>
      <c r="D85" s="1333"/>
      <c r="E85" s="1333"/>
      <c r="F85" s="11"/>
    </row>
    <row r="86" spans="1:8" s="12" customFormat="1" ht="18" customHeight="1" x14ac:dyDescent="0.2">
      <c r="A86" s="1345" t="s">
        <v>311</v>
      </c>
      <c r="B86" s="1345"/>
      <c r="C86" s="1345"/>
      <c r="D86" s="1345"/>
      <c r="E86" s="1345"/>
      <c r="F86" s="1345"/>
    </row>
    <row r="87" spans="1:8" ht="25.5" customHeight="1" thickBot="1" x14ac:dyDescent="0.25">
      <c r="A87" s="1333" t="s">
        <v>312</v>
      </c>
      <c r="B87" s="1333"/>
      <c r="C87" s="1333"/>
      <c r="D87" s="1333"/>
      <c r="E87" s="1333"/>
      <c r="F87" s="1333"/>
      <c r="G87" s="14"/>
    </row>
    <row r="88" spans="1:8" s="33" customFormat="1" ht="12" thickBot="1" x14ac:dyDescent="0.25">
      <c r="A88" s="1346" t="s">
        <v>313</v>
      </c>
      <c r="B88" s="1347"/>
      <c r="C88" s="31" t="s">
        <v>84</v>
      </c>
      <c r="D88" s="1347" t="s">
        <v>314</v>
      </c>
      <c r="E88" s="1347"/>
      <c r="F88" s="32" t="s">
        <v>315</v>
      </c>
    </row>
    <row r="89" spans="1:8" s="33" customFormat="1" ht="11.25" x14ac:dyDescent="0.2">
      <c r="A89" s="1483" t="s">
        <v>2261</v>
      </c>
      <c r="B89" s="1483"/>
      <c r="C89" s="1024" t="s">
        <v>2262</v>
      </c>
      <c r="D89" s="1484" t="s">
        <v>2263</v>
      </c>
      <c r="E89" s="1484"/>
      <c r="F89" s="1027"/>
    </row>
    <row r="90" spans="1:8" s="33" customFormat="1" ht="11.25" customHeight="1" x14ac:dyDescent="0.2">
      <c r="A90" s="1531" t="s">
        <v>2264</v>
      </c>
      <c r="B90" s="1532"/>
      <c r="C90" s="1024" t="s">
        <v>2265</v>
      </c>
      <c r="D90" s="1533" t="s">
        <v>2266</v>
      </c>
      <c r="E90" s="1534"/>
      <c r="F90" s="1027"/>
    </row>
    <row r="91" spans="1:8" s="33" customFormat="1" ht="11.25" customHeight="1" x14ac:dyDescent="0.2">
      <c r="A91" s="1531" t="s">
        <v>2267</v>
      </c>
      <c r="B91" s="1532"/>
      <c r="C91" s="1024" t="s">
        <v>2268</v>
      </c>
      <c r="D91" s="1535" t="s">
        <v>2269</v>
      </c>
      <c r="E91" s="1536"/>
      <c r="F91" s="1027"/>
    </row>
    <row r="92" spans="1:8" s="33" customFormat="1" ht="11.25" customHeight="1" x14ac:dyDescent="0.2">
      <c r="A92" s="1483" t="s">
        <v>2270</v>
      </c>
      <c r="B92" s="1483"/>
      <c r="C92" s="1251" t="s">
        <v>2265</v>
      </c>
      <c r="D92" s="1537" t="s">
        <v>2271</v>
      </c>
      <c r="E92" s="1537"/>
      <c r="F92" s="1027"/>
    </row>
    <row r="93" spans="1:8" s="33" customFormat="1" ht="11.25" customHeight="1" x14ac:dyDescent="0.2">
      <c r="A93" s="1483" t="s">
        <v>2267</v>
      </c>
      <c r="B93" s="1483"/>
      <c r="C93" s="1251" t="s">
        <v>2268</v>
      </c>
      <c r="D93" s="1537" t="s">
        <v>2271</v>
      </c>
      <c r="E93" s="1537"/>
      <c r="F93" s="1027"/>
    </row>
    <row r="94" spans="1:8" s="33" customFormat="1" ht="11.25" customHeight="1" x14ac:dyDescent="0.2">
      <c r="A94" s="1483" t="s">
        <v>2267</v>
      </c>
      <c r="B94" s="1483"/>
      <c r="C94" s="1251" t="s">
        <v>2268</v>
      </c>
      <c r="D94" s="1537" t="s">
        <v>2272</v>
      </c>
      <c r="E94" s="1537"/>
      <c r="F94" s="1027"/>
    </row>
    <row r="95" spans="1:8" s="33" customFormat="1" ht="11.25" customHeight="1" x14ac:dyDescent="0.2">
      <c r="A95" s="1483" t="s">
        <v>2261</v>
      </c>
      <c r="B95" s="1483"/>
      <c r="C95" s="1251" t="s">
        <v>2262</v>
      </c>
      <c r="D95" s="1537" t="s">
        <v>2246</v>
      </c>
      <c r="E95" s="1537"/>
      <c r="F95" s="1027"/>
    </row>
    <row r="96" spans="1:8" s="33" customFormat="1" ht="11.25" x14ac:dyDescent="0.2">
      <c r="A96" s="38"/>
      <c r="B96" s="885"/>
      <c r="C96" s="39"/>
      <c r="D96" s="40"/>
      <c r="E96" s="40"/>
      <c r="F96" s="40"/>
    </row>
    <row r="97" spans="1:7" s="33" customFormat="1" ht="12" x14ac:dyDescent="0.2">
      <c r="A97" s="1328"/>
      <c r="B97" s="1328"/>
      <c r="C97" s="22"/>
      <c r="D97" s="1333"/>
      <c r="E97" s="1333"/>
      <c r="F97" s="11"/>
    </row>
    <row r="98" spans="1:7" x14ac:dyDescent="0.2">
      <c r="A98" s="1345" t="s">
        <v>248</v>
      </c>
      <c r="B98" s="1345"/>
      <c r="C98" s="1345"/>
      <c r="D98" s="1345"/>
      <c r="E98" s="1345"/>
      <c r="F98" s="1345"/>
    </row>
    <row r="99" spans="1:7" s="12" customFormat="1" ht="29.25" customHeight="1" thickBot="1" x14ac:dyDescent="0.25">
      <c r="A99" s="1344" t="s">
        <v>249</v>
      </c>
      <c r="B99" s="1344"/>
      <c r="C99" s="1344"/>
      <c r="D99" s="1344"/>
      <c r="E99" s="1344"/>
      <c r="F99" s="1344"/>
    </row>
    <row r="100" spans="1:7" ht="27" customHeight="1" thickBot="1" x14ac:dyDescent="0.25">
      <c r="A100" s="1346" t="s">
        <v>313</v>
      </c>
      <c r="B100" s="1347"/>
      <c r="C100" s="31" t="s">
        <v>84</v>
      </c>
      <c r="D100" s="1347" t="s">
        <v>314</v>
      </c>
      <c r="E100" s="1347"/>
      <c r="F100" s="32" t="s">
        <v>315</v>
      </c>
      <c r="G100" s="14"/>
    </row>
    <row r="101" spans="1:7" s="33" customFormat="1" ht="11.25" x14ac:dyDescent="0.2">
      <c r="A101" s="1538" t="s">
        <v>5028</v>
      </c>
      <c r="B101" s="1538"/>
      <c r="C101" s="1268" t="s">
        <v>2273</v>
      </c>
      <c r="D101" s="1423"/>
      <c r="E101" s="1423"/>
      <c r="F101" s="1269">
        <v>5000</v>
      </c>
    </row>
    <row r="102" spans="1:7" s="33" customFormat="1" ht="12" x14ac:dyDescent="0.2">
      <c r="A102" s="1328"/>
      <c r="B102" s="1328"/>
      <c r="C102" s="22"/>
      <c r="D102" s="1333"/>
      <c r="E102" s="1333"/>
      <c r="F102" s="11"/>
    </row>
  </sheetData>
  <mergeCells count="69">
    <mergeCell ref="A102:B102"/>
    <mergeCell ref="D102:E102"/>
    <mergeCell ref="A98:F98"/>
    <mergeCell ref="A99:F99"/>
    <mergeCell ref="A100:B100"/>
    <mergeCell ref="D100:E100"/>
    <mergeCell ref="A101:B101"/>
    <mergeCell ref="D101:E101"/>
    <mergeCell ref="A94:B94"/>
    <mergeCell ref="D94:E94"/>
    <mergeCell ref="A95:B95"/>
    <mergeCell ref="D95:E95"/>
    <mergeCell ref="A97:B97"/>
    <mergeCell ref="D97:E97"/>
    <mergeCell ref="A91:B91"/>
    <mergeCell ref="D91:E91"/>
    <mergeCell ref="A92:B92"/>
    <mergeCell ref="D92:E92"/>
    <mergeCell ref="A93:B93"/>
    <mergeCell ref="D93:E93"/>
    <mergeCell ref="A88:B88"/>
    <mergeCell ref="D88:E88"/>
    <mergeCell ref="A89:B89"/>
    <mergeCell ref="D89:E89"/>
    <mergeCell ref="A90:B90"/>
    <mergeCell ref="D90:E90"/>
    <mergeCell ref="A87:F87"/>
    <mergeCell ref="A66:B66"/>
    <mergeCell ref="D66:E66"/>
    <mergeCell ref="A67:C67"/>
    <mergeCell ref="G67:H67"/>
    <mergeCell ref="A73:B73"/>
    <mergeCell ref="D73:F73"/>
    <mergeCell ref="A75:C75"/>
    <mergeCell ref="G75:H75"/>
    <mergeCell ref="A85:B85"/>
    <mergeCell ref="D85:E85"/>
    <mergeCell ref="A86:F86"/>
    <mergeCell ref="A59:C59"/>
    <mergeCell ref="A23:B23"/>
    <mergeCell ref="D23:E23"/>
    <mergeCell ref="A24:F24"/>
    <mergeCell ref="A25:C25"/>
    <mergeCell ref="A50:B50"/>
    <mergeCell ref="D50:E50"/>
    <mergeCell ref="A51:C51"/>
    <mergeCell ref="A58:B58"/>
    <mergeCell ref="D58:E58"/>
    <mergeCell ref="G25:H25"/>
    <mergeCell ref="A26:F26"/>
    <mergeCell ref="A11:F11"/>
    <mergeCell ref="G11:H11"/>
    <mergeCell ref="A21:F21"/>
    <mergeCell ref="G21:H21"/>
    <mergeCell ref="A22:B22"/>
    <mergeCell ref="D22:E22"/>
    <mergeCell ref="C10:F10"/>
    <mergeCell ref="C1:F1"/>
    <mergeCell ref="A3:B3"/>
    <mergeCell ref="C3:F3"/>
    <mergeCell ref="A4:B4"/>
    <mergeCell ref="C4:F4"/>
    <mergeCell ref="A5:B5"/>
    <mergeCell ref="C5:F5"/>
    <mergeCell ref="A6:B6"/>
    <mergeCell ref="D6:E6"/>
    <mergeCell ref="A7:B7"/>
    <mergeCell ref="D7:E7"/>
    <mergeCell ref="A9:F9"/>
  </mergeCells>
  <hyperlinks>
    <hyperlink ref="A27" r:id="rId1" display="http://tcelis.cenelec.be/pls/portal30/CELISPROC.RPT_WEB_PROJECT_D.SHOW?p_arg_names=project_number&amp;p_arg_values=22482" xr:uid="{5FFBE6CA-725F-4F0B-AFD0-09F8550B460B}"/>
    <hyperlink ref="E27" r:id="rId2" display="http://tcelis.cenelec.be/pls/portal30/CELISPROC.RPT_WEB_GROUP_D.SHOW?p_arg_names=gr_kbasgr&amp;p_arg_values=505" xr:uid="{5568A7EE-FE0F-4C5C-BA4B-694B879DC010}"/>
  </hyperlinks>
  <pageMargins left="0.25" right="0.25" top="0.25" bottom="0.25" header="0.5" footer="0.5"/>
  <pageSetup paperSize="9" orientation="portrait" r:id="rId3"/>
  <headerFooter alignWithMargins="0">
    <oddFooter>&amp;L&amp;C&amp;R</oddFooter>
  </headerFooter>
  <drawing r:id="rId4"/>
  <tableParts count="1">
    <tablePart r:id="rId5"/>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K88"/>
  <sheetViews>
    <sheetView showGridLines="0" workbookViewId="0">
      <pane ySplit="1" topLeftCell="A2" activePane="bottomLeft" state="frozenSplit"/>
      <selection pane="bottomLeft" activeCell="A3" sqref="A3:XFD3"/>
    </sheetView>
  </sheetViews>
  <sheetFormatPr defaultColWidth="9.140625" defaultRowHeight="12.75" x14ac:dyDescent="0.2"/>
  <cols>
    <col min="1" max="1" width="26.42578125" style="138" customWidth="1"/>
    <col min="2" max="2" width="8.140625" style="138" customWidth="1"/>
    <col min="3" max="3" width="39.140625" style="138" customWidth="1"/>
    <col min="4" max="4" width="12.5703125" style="138" customWidth="1"/>
    <col min="5" max="8" width="11.5703125" style="138" customWidth="1"/>
    <col min="9" max="9" width="3.5703125" style="138" customWidth="1"/>
    <col min="10" max="16384" width="9.140625" style="138"/>
  </cols>
  <sheetData>
    <row r="1" spans="1:8" ht="27" customHeight="1" x14ac:dyDescent="0.2">
      <c r="A1" s="136">
        <f ca="1">A1:M78</f>
        <v>0</v>
      </c>
      <c r="B1" s="137"/>
      <c r="C1" s="1375" t="s">
        <v>602</v>
      </c>
      <c r="D1" s="1375"/>
      <c r="E1" s="1375"/>
      <c r="F1" s="1375"/>
      <c r="G1" s="136"/>
      <c r="H1" s="136"/>
    </row>
    <row r="2" spans="1:8" ht="0.95" customHeight="1" thickBot="1" x14ac:dyDescent="0.25">
      <c r="A2" s="136"/>
      <c r="B2" s="136"/>
      <c r="C2" s="136"/>
      <c r="D2" s="136"/>
      <c r="E2" s="136"/>
      <c r="F2" s="136"/>
      <c r="G2" s="136"/>
      <c r="H2" s="136"/>
    </row>
    <row r="3" spans="1:8" ht="16.350000000000001" customHeight="1" thickBot="1" x14ac:dyDescent="0.25">
      <c r="A3" s="1369" t="s">
        <v>78</v>
      </c>
      <c r="B3" s="1369"/>
      <c r="C3" s="1378" t="s">
        <v>591</v>
      </c>
      <c r="D3" s="1379"/>
      <c r="E3" s="1379"/>
      <c r="F3" s="1380"/>
      <c r="G3" s="136"/>
      <c r="H3" s="136"/>
    </row>
    <row r="4" spans="1:8" ht="16.350000000000001" customHeight="1" x14ac:dyDescent="0.2">
      <c r="A4" s="1369" t="s">
        <v>79</v>
      </c>
      <c r="B4" s="1369"/>
      <c r="C4" s="1364" t="s">
        <v>63</v>
      </c>
      <c r="D4" s="1364"/>
      <c r="E4" s="1364"/>
      <c r="F4" s="1364"/>
      <c r="G4" s="136"/>
      <c r="H4" s="136"/>
    </row>
    <row r="5" spans="1:8" ht="16.350000000000001" customHeight="1" x14ac:dyDescent="0.2">
      <c r="A5" s="1369" t="s">
        <v>80</v>
      </c>
      <c r="B5" s="1369"/>
      <c r="C5" s="1364" t="s">
        <v>2858</v>
      </c>
      <c r="D5" s="1364"/>
      <c r="E5" s="1364"/>
      <c r="F5" s="1364"/>
      <c r="G5" s="136"/>
      <c r="H5" s="136"/>
    </row>
    <row r="6" spans="1:8" x14ac:dyDescent="0.2">
      <c r="A6" s="1369" t="s">
        <v>81</v>
      </c>
      <c r="B6" s="1369"/>
      <c r="C6" s="139">
        <v>5</v>
      </c>
      <c r="D6" s="1364"/>
      <c r="E6" s="1364"/>
      <c r="F6" s="140"/>
      <c r="G6" s="136"/>
      <c r="H6" s="136"/>
    </row>
    <row r="7" spans="1:8" x14ac:dyDescent="0.2">
      <c r="A7" s="1369" t="s">
        <v>3</v>
      </c>
      <c r="B7" s="1369"/>
      <c r="C7" s="139">
        <v>7</v>
      </c>
      <c r="D7" s="1364"/>
      <c r="E7" s="1364"/>
      <c r="F7" s="140"/>
      <c r="G7" s="136"/>
      <c r="H7" s="136"/>
    </row>
    <row r="8" spans="1:8" x14ac:dyDescent="0.2">
      <c r="A8" s="141"/>
      <c r="B8" s="141"/>
      <c r="C8" s="139"/>
      <c r="D8" s="140"/>
      <c r="E8" s="140"/>
      <c r="F8" s="140"/>
      <c r="G8" s="136"/>
      <c r="H8" s="136"/>
    </row>
    <row r="9" spans="1:8" ht="18" customHeight="1" x14ac:dyDescent="0.2">
      <c r="A9" s="1369" t="s">
        <v>82</v>
      </c>
      <c r="B9" s="1369"/>
      <c r="C9" s="1369"/>
      <c r="D9" s="1369"/>
      <c r="E9" s="1369"/>
      <c r="F9" s="1369"/>
      <c r="G9" s="136"/>
      <c r="H9" s="136"/>
    </row>
    <row r="10" spans="1:8" s="145" customFormat="1" ht="39" customHeight="1" x14ac:dyDescent="0.2">
      <c r="A10" s="143" t="s">
        <v>299</v>
      </c>
      <c r="B10" s="143"/>
      <c r="C10" s="142" t="s">
        <v>592</v>
      </c>
      <c r="D10" s="147"/>
      <c r="E10" s="147"/>
      <c r="F10" s="147"/>
      <c r="G10" s="144"/>
      <c r="H10" s="144"/>
    </row>
    <row r="11" spans="1:8" ht="26.25" customHeight="1" thickBot="1" x14ac:dyDescent="0.25">
      <c r="A11" s="1383" t="s">
        <v>300</v>
      </c>
      <c r="B11" s="1383"/>
      <c r="C11" s="1383"/>
      <c r="D11" s="1383"/>
      <c r="E11" s="1383"/>
      <c r="F11" s="1383"/>
      <c r="G11" s="1382"/>
      <c r="H11" s="1382"/>
    </row>
    <row r="12" spans="1:8" s="145" customFormat="1" ht="22.5" x14ac:dyDescent="0.2">
      <c r="A12" s="163" t="s">
        <v>301</v>
      </c>
      <c r="B12" s="164" t="s">
        <v>302</v>
      </c>
      <c r="C12" s="219" t="s">
        <v>254</v>
      </c>
      <c r="D12" s="219" t="s">
        <v>303</v>
      </c>
      <c r="E12" s="166" t="s">
        <v>255</v>
      </c>
      <c r="F12" s="152"/>
    </row>
    <row r="13" spans="1:8" s="156" customFormat="1" x14ac:dyDescent="0.2">
      <c r="A13" s="153" t="s">
        <v>1698</v>
      </c>
      <c r="B13" s="153" t="s">
        <v>50</v>
      </c>
      <c r="C13" s="153" t="s">
        <v>594</v>
      </c>
      <c r="D13" s="153" t="s">
        <v>497</v>
      </c>
      <c r="E13" s="154" t="s">
        <v>492</v>
      </c>
      <c r="F13" s="160"/>
    </row>
    <row r="14" spans="1:8" s="156" customFormat="1" x14ac:dyDescent="0.2">
      <c r="A14" s="153" t="s">
        <v>593</v>
      </c>
      <c r="B14" s="153" t="s">
        <v>50</v>
      </c>
      <c r="C14" s="153" t="s">
        <v>594</v>
      </c>
      <c r="D14" s="153" t="s">
        <v>497</v>
      </c>
      <c r="E14" s="154" t="s">
        <v>492</v>
      </c>
      <c r="F14" s="160"/>
    </row>
    <row r="15" spans="1:8" s="156" customFormat="1" x14ac:dyDescent="0.2">
      <c r="A15" s="153" t="s">
        <v>595</v>
      </c>
      <c r="B15" s="153" t="s">
        <v>409</v>
      </c>
      <c r="C15" s="153" t="s">
        <v>594</v>
      </c>
      <c r="D15" s="153" t="s">
        <v>497</v>
      </c>
      <c r="E15" s="154">
        <v>42356</v>
      </c>
      <c r="F15" s="160"/>
    </row>
    <row r="16" spans="1:8" s="156" customFormat="1" x14ac:dyDescent="0.2">
      <c r="A16" s="146"/>
      <c r="B16" s="146"/>
      <c r="C16" s="146"/>
      <c r="D16" s="146"/>
      <c r="E16" s="146"/>
      <c r="F16" s="157"/>
    </row>
    <row r="17" spans="1:11" ht="13.5" thickBot="1" x14ac:dyDescent="0.25">
      <c r="A17" s="1383" t="s">
        <v>310</v>
      </c>
      <c r="B17" s="1383"/>
      <c r="C17" s="1383"/>
      <c r="D17" s="1383"/>
      <c r="E17" s="1383"/>
      <c r="F17" s="1383"/>
      <c r="G17" s="1382"/>
      <c r="H17" s="1382"/>
    </row>
    <row r="18" spans="1:11" s="145" customFormat="1" ht="23.25" thickBot="1" x14ac:dyDescent="0.25">
      <c r="A18" s="148" t="s">
        <v>301</v>
      </c>
      <c r="B18" s="149" t="s">
        <v>302</v>
      </c>
      <c r="C18" s="151" t="s">
        <v>254</v>
      </c>
      <c r="D18" s="152"/>
      <c r="E18" s="152"/>
      <c r="G18" s="220"/>
      <c r="H18" s="220"/>
      <c r="I18" s="220"/>
    </row>
    <row r="19" spans="1:11" s="156" customFormat="1" x14ac:dyDescent="0.2">
      <c r="A19" s="153"/>
      <c r="B19" s="153"/>
      <c r="C19" s="169"/>
      <c r="D19" s="159"/>
      <c r="E19" s="160"/>
      <c r="G19" s="220"/>
      <c r="H19" s="220"/>
      <c r="I19" s="220"/>
    </row>
    <row r="20" spans="1:11" s="156" customFormat="1" x14ac:dyDescent="0.2">
      <c r="A20" s="153"/>
      <c r="B20" s="158"/>
      <c r="C20" s="169"/>
      <c r="D20" s="159"/>
      <c r="E20" s="160"/>
      <c r="G20" s="220"/>
      <c r="H20" s="220"/>
      <c r="I20" s="220"/>
    </row>
    <row r="21" spans="1:11" s="156" customFormat="1" x14ac:dyDescent="0.2">
      <c r="A21" s="146"/>
      <c r="B21" s="146"/>
      <c r="C21" s="146"/>
      <c r="D21" s="146"/>
      <c r="E21" s="146"/>
      <c r="F21" s="157"/>
    </row>
    <row r="22" spans="1:11" s="145" customFormat="1" x14ac:dyDescent="0.2">
      <c r="A22" s="1384" t="s">
        <v>588</v>
      </c>
      <c r="B22" s="1384"/>
      <c r="C22" s="1384"/>
      <c r="D22" s="1384"/>
      <c r="E22" s="1384"/>
      <c r="F22" s="1384"/>
      <c r="G22" s="1382"/>
      <c r="H22" s="1382"/>
    </row>
    <row r="23" spans="1:11" x14ac:dyDescent="0.2">
      <c r="A23" s="1364"/>
      <c r="B23" s="1364"/>
      <c r="C23" s="140"/>
      <c r="D23" s="1364"/>
      <c r="E23" s="1364"/>
      <c r="F23" s="140"/>
    </row>
    <row r="24" spans="1:11" x14ac:dyDescent="0.2">
      <c r="A24" s="1364"/>
      <c r="B24" s="1364"/>
      <c r="C24" s="140"/>
      <c r="D24" s="1364"/>
      <c r="E24" s="1364"/>
      <c r="F24" s="140"/>
      <c r="G24" s="136"/>
      <c r="H24" s="136"/>
    </row>
    <row r="25" spans="1:11" ht="18" customHeight="1" x14ac:dyDescent="0.2">
      <c r="A25" s="1365" t="s">
        <v>388</v>
      </c>
      <c r="B25" s="1365"/>
      <c r="C25" s="1365"/>
      <c r="D25" s="1365"/>
      <c r="E25" s="1365"/>
      <c r="F25" s="1365"/>
      <c r="G25" s="156"/>
      <c r="H25" s="156"/>
      <c r="I25" s="156"/>
      <c r="J25" s="156"/>
      <c r="K25" s="156"/>
    </row>
    <row r="26" spans="1:11" ht="31.5" customHeight="1" x14ac:dyDescent="0.2">
      <c r="A26" s="1384" t="s">
        <v>389</v>
      </c>
      <c r="B26" s="1384"/>
      <c r="C26" s="1384"/>
      <c r="E26" s="161" t="s">
        <v>397</v>
      </c>
      <c r="F26" s="145">
        <v>11</v>
      </c>
      <c r="G26" s="1382"/>
      <c r="H26" s="1382"/>
    </row>
    <row r="27" spans="1:11" ht="31.5" customHeight="1" x14ac:dyDescent="0.2">
      <c r="A27" s="1435" t="s">
        <v>2877</v>
      </c>
      <c r="B27" s="1435"/>
      <c r="C27" s="1435"/>
      <c r="D27" s="1435"/>
      <c r="E27" s="1435"/>
      <c r="F27" s="1435"/>
      <c r="G27" s="162"/>
    </row>
    <row r="28" spans="1:11" s="145" customFormat="1" x14ac:dyDescent="0.2">
      <c r="A28" s="798" t="s">
        <v>1292</v>
      </c>
      <c r="B28" s="812" t="s">
        <v>2878</v>
      </c>
      <c r="C28" s="798" t="s">
        <v>1293</v>
      </c>
      <c r="D28" s="798" t="s">
        <v>1294</v>
      </c>
      <c r="E28" s="798" t="s">
        <v>1295</v>
      </c>
      <c r="F28" s="152"/>
      <c r="G28" s="152"/>
      <c r="H28" s="152"/>
    </row>
    <row r="29" spans="1:11" s="145" customFormat="1" ht="25.5" x14ac:dyDescent="0.2">
      <c r="A29" s="891" t="s">
        <v>2859</v>
      </c>
      <c r="B29" s="1128" t="s">
        <v>2871</v>
      </c>
      <c r="C29" s="892" t="s">
        <v>2868</v>
      </c>
      <c r="D29" s="891" t="s">
        <v>1296</v>
      </c>
      <c r="E29" s="891" t="s">
        <v>845</v>
      </c>
      <c r="F29" s="152"/>
      <c r="G29" s="152"/>
      <c r="H29" s="152"/>
    </row>
    <row r="30" spans="1:11" s="145" customFormat="1" ht="38.25" x14ac:dyDescent="0.2">
      <c r="A30" s="891" t="s">
        <v>2860</v>
      </c>
      <c r="B30" s="1128" t="s">
        <v>2872</v>
      </c>
      <c r="C30" s="892" t="s">
        <v>1699</v>
      </c>
      <c r="D30" s="891" t="s">
        <v>1296</v>
      </c>
      <c r="E30" s="891" t="s">
        <v>873</v>
      </c>
      <c r="F30" s="152"/>
      <c r="G30" s="152"/>
      <c r="H30" s="152"/>
    </row>
    <row r="31" spans="1:11" s="145" customFormat="1" ht="25.5" x14ac:dyDescent="0.2">
      <c r="A31" s="891" t="s">
        <v>2861</v>
      </c>
      <c r="B31" s="1128" t="s">
        <v>2873</v>
      </c>
      <c r="C31" s="892" t="s">
        <v>1130</v>
      </c>
      <c r="D31" s="891" t="s">
        <v>1296</v>
      </c>
      <c r="E31" s="891" t="s">
        <v>808</v>
      </c>
      <c r="F31" s="152"/>
      <c r="G31" s="152"/>
      <c r="H31" s="152"/>
    </row>
    <row r="32" spans="1:11" s="145" customFormat="1" ht="25.5" x14ac:dyDescent="0.2">
      <c r="A32" s="891" t="s">
        <v>2862</v>
      </c>
      <c r="B32" s="1128" t="s">
        <v>2874</v>
      </c>
      <c r="C32" s="892" t="s">
        <v>1131</v>
      </c>
      <c r="D32" s="891" t="s">
        <v>1296</v>
      </c>
      <c r="E32" s="891" t="s">
        <v>808</v>
      </c>
      <c r="F32" s="152"/>
      <c r="G32" s="152"/>
      <c r="H32" s="152"/>
    </row>
    <row r="33" spans="1:8" s="145" customFormat="1" ht="25.5" x14ac:dyDescent="0.2">
      <c r="A33" s="891" t="s">
        <v>2863</v>
      </c>
      <c r="B33" s="1128" t="s">
        <v>2875</v>
      </c>
      <c r="C33" s="892" t="s">
        <v>2869</v>
      </c>
      <c r="D33" s="891" t="s">
        <v>1296</v>
      </c>
      <c r="E33" s="891" t="s">
        <v>844</v>
      </c>
      <c r="F33" s="152"/>
      <c r="G33" s="152"/>
      <c r="H33" s="152"/>
    </row>
    <row r="34" spans="1:8" s="367" customFormat="1" x14ac:dyDescent="0.2">
      <c r="A34" s="891" t="s">
        <v>2864</v>
      </c>
      <c r="B34" s="1128" t="s">
        <v>2875</v>
      </c>
      <c r="C34" s="892" t="s">
        <v>1132</v>
      </c>
      <c r="D34" s="891" t="s">
        <v>1296</v>
      </c>
      <c r="E34" s="891" t="s">
        <v>844</v>
      </c>
    </row>
    <row r="35" spans="1:8" s="367" customFormat="1" ht="38.25" x14ac:dyDescent="0.2">
      <c r="A35" s="891" t="s">
        <v>2865</v>
      </c>
      <c r="B35" s="1128" t="s">
        <v>2875</v>
      </c>
      <c r="C35" s="892" t="s">
        <v>1133</v>
      </c>
      <c r="D35" s="891" t="s">
        <v>1296</v>
      </c>
      <c r="E35" s="891" t="s">
        <v>1853</v>
      </c>
    </row>
    <row r="36" spans="1:8" s="367" customFormat="1" ht="51" x14ac:dyDescent="0.2">
      <c r="A36" s="891" t="s">
        <v>2866</v>
      </c>
      <c r="B36" s="1128" t="s">
        <v>2872</v>
      </c>
      <c r="C36" s="892" t="s">
        <v>2870</v>
      </c>
      <c r="D36" s="891" t="s">
        <v>1296</v>
      </c>
      <c r="E36" s="891" t="s">
        <v>1263</v>
      </c>
    </row>
    <row r="37" spans="1:8" s="367" customFormat="1" ht="38.25" x14ac:dyDescent="0.2">
      <c r="A37" s="891" t="s">
        <v>2867</v>
      </c>
      <c r="B37" s="1128" t="s">
        <v>2876</v>
      </c>
      <c r="C37" s="892" t="s">
        <v>1129</v>
      </c>
      <c r="D37" s="891" t="s">
        <v>1134</v>
      </c>
      <c r="E37" s="891" t="s">
        <v>1263</v>
      </c>
    </row>
    <row r="38" spans="1:8" s="367" customFormat="1" x14ac:dyDescent="0.2">
      <c r="A38" s="891"/>
      <c r="B38" s="893"/>
      <c r="C38" s="892"/>
      <c r="D38" s="891"/>
      <c r="E38" s="891"/>
    </row>
    <row r="39" spans="1:8" s="367" customFormat="1" x14ac:dyDescent="0.2">
      <c r="A39" s="891"/>
      <c r="B39" s="893"/>
      <c r="C39" s="892"/>
      <c r="D39" s="891"/>
      <c r="E39" s="891"/>
    </row>
    <row r="40" spans="1:8" s="367" customFormat="1" ht="11.25" x14ac:dyDescent="0.2">
      <c r="A40" s="707"/>
      <c r="B40" s="708"/>
      <c r="C40" s="709"/>
      <c r="D40" s="707"/>
      <c r="E40" s="710"/>
    </row>
    <row r="41" spans="1:8" ht="31.5" customHeight="1" thickBot="1" x14ac:dyDescent="0.25">
      <c r="A41" s="1433" t="s">
        <v>95</v>
      </c>
      <c r="B41" s="1433"/>
      <c r="C41" s="1433"/>
      <c r="D41" s="140"/>
      <c r="E41" s="161" t="s">
        <v>397</v>
      </c>
      <c r="F41" s="145">
        <f>+COUNT(B43:B45)</f>
        <v>0</v>
      </c>
      <c r="G41" s="162"/>
    </row>
    <row r="42" spans="1:8" s="175" customFormat="1" ht="12" thickBot="1" x14ac:dyDescent="0.25">
      <c r="A42" s="148" t="s">
        <v>398</v>
      </c>
      <c r="B42" s="171" t="s">
        <v>96</v>
      </c>
      <c r="C42" s="171" t="s">
        <v>83</v>
      </c>
      <c r="D42" s="172" t="s">
        <v>97</v>
      </c>
      <c r="E42" s="173" t="s">
        <v>98</v>
      </c>
      <c r="F42" s="173" t="s">
        <v>99</v>
      </c>
      <c r="G42" s="173" t="s">
        <v>100</v>
      </c>
      <c r="H42" s="174" t="s">
        <v>302</v>
      </c>
    </row>
    <row r="43" spans="1:8" s="167" customFormat="1" ht="11.25" x14ac:dyDescent="0.2">
      <c r="A43" s="169"/>
      <c r="B43" s="169"/>
      <c r="C43" s="169"/>
      <c r="D43" s="176"/>
      <c r="E43" s="176"/>
      <c r="F43" s="176"/>
      <c r="G43" s="176"/>
      <c r="H43" s="176"/>
    </row>
    <row r="44" spans="1:8" s="167" customFormat="1" ht="11.25" x14ac:dyDescent="0.2">
      <c r="A44" s="168"/>
      <c r="B44" s="168"/>
      <c r="C44" s="168"/>
      <c r="D44" s="176"/>
      <c r="E44" s="176"/>
      <c r="F44" s="176"/>
      <c r="G44" s="176"/>
      <c r="H44" s="176"/>
    </row>
    <row r="45" spans="1:8" s="167" customFormat="1" ht="12" thickBot="1" x14ac:dyDescent="0.25">
      <c r="A45" s="177"/>
      <c r="B45" s="177"/>
      <c r="C45" s="177"/>
      <c r="D45" s="176"/>
      <c r="E45" s="176"/>
      <c r="F45" s="176"/>
      <c r="G45" s="176"/>
      <c r="H45" s="176"/>
    </row>
    <row r="46" spans="1:8" s="167" customFormat="1" thickBot="1" x14ac:dyDescent="0.25">
      <c r="A46" s="178" t="s">
        <v>101</v>
      </c>
      <c r="B46" s="179">
        <f>SUM(B44:B45)</f>
        <v>0</v>
      </c>
      <c r="C46" s="180">
        <f>SUM(D46:H46)</f>
        <v>0</v>
      </c>
      <c r="D46" s="181"/>
      <c r="E46" s="181"/>
      <c r="F46" s="181"/>
      <c r="G46" s="181"/>
      <c r="H46" s="182"/>
    </row>
    <row r="47" spans="1:8" s="167" customFormat="1" ht="11.25" x14ac:dyDescent="0.2">
      <c r="A47" s="175"/>
      <c r="C47" s="175"/>
      <c r="D47" s="183"/>
      <c r="E47" s="183"/>
      <c r="F47" s="183"/>
      <c r="G47" s="183"/>
      <c r="H47" s="183"/>
    </row>
    <row r="48" spans="1:8" x14ac:dyDescent="0.2">
      <c r="A48" s="1369"/>
      <c r="B48" s="1369"/>
      <c r="C48" s="142"/>
      <c r="D48" s="1390"/>
      <c r="E48" s="1390"/>
      <c r="F48" s="184"/>
      <c r="G48" s="185"/>
      <c r="H48" s="185"/>
    </row>
    <row r="49" spans="1:8" ht="31.5" customHeight="1" thickBot="1" x14ac:dyDescent="0.25">
      <c r="A49" s="1522" t="s">
        <v>73</v>
      </c>
      <c r="B49" s="1522"/>
      <c r="C49" s="1522"/>
      <c r="D49" s="186"/>
      <c r="E49" s="187" t="s">
        <v>397</v>
      </c>
      <c r="F49" s="145">
        <f>+COUNT(B51:B53)</f>
        <v>0</v>
      </c>
      <c r="G49" s="188"/>
      <c r="H49" s="185"/>
    </row>
    <row r="50" spans="1:8" s="175" customFormat="1" ht="12" thickBot="1" x14ac:dyDescent="0.25">
      <c r="A50" s="148" t="s">
        <v>398</v>
      </c>
      <c r="B50" s="171" t="s">
        <v>96</v>
      </c>
      <c r="C50" s="171" t="s">
        <v>83</v>
      </c>
      <c r="D50" s="172" t="s">
        <v>97</v>
      </c>
      <c r="E50" s="173" t="s">
        <v>98</v>
      </c>
      <c r="F50" s="173" t="s">
        <v>99</v>
      </c>
      <c r="G50" s="173" t="s">
        <v>100</v>
      </c>
      <c r="H50" s="174" t="s">
        <v>302</v>
      </c>
    </row>
    <row r="51" spans="1:8" s="167" customFormat="1" ht="11.25" x14ac:dyDescent="0.2">
      <c r="A51" s="169"/>
      <c r="B51" s="169"/>
      <c r="C51" s="169"/>
      <c r="D51" s="176"/>
      <c r="E51" s="176"/>
      <c r="F51" s="176"/>
      <c r="G51" s="176"/>
      <c r="H51" s="176"/>
    </row>
    <row r="52" spans="1:8" s="167" customFormat="1" ht="11.25" x14ac:dyDescent="0.2">
      <c r="A52" s="168"/>
      <c r="B52" s="168"/>
      <c r="C52" s="168"/>
      <c r="D52" s="176"/>
      <c r="E52" s="176"/>
      <c r="F52" s="176"/>
      <c r="G52" s="176"/>
      <c r="H52" s="176"/>
    </row>
    <row r="53" spans="1:8" s="167" customFormat="1" ht="12" thickBot="1" x14ac:dyDescent="0.25">
      <c r="A53" s="177"/>
      <c r="B53" s="177"/>
      <c r="C53" s="177"/>
      <c r="D53" s="176"/>
      <c r="E53" s="176"/>
      <c r="F53" s="176"/>
      <c r="G53" s="176"/>
      <c r="H53" s="176"/>
    </row>
    <row r="54" spans="1:8" s="167" customFormat="1" thickBot="1" x14ac:dyDescent="0.25">
      <c r="A54" s="178" t="s">
        <v>101</v>
      </c>
      <c r="B54" s="179">
        <f>SUM(B51:B53)</f>
        <v>0</v>
      </c>
      <c r="C54" s="180">
        <f>SUM(D54:H54)</f>
        <v>0</v>
      </c>
      <c r="D54" s="181"/>
      <c r="E54" s="181"/>
      <c r="F54" s="181"/>
      <c r="G54" s="181"/>
      <c r="H54" s="182"/>
    </row>
    <row r="55" spans="1:8" s="167" customFormat="1" ht="11.25" x14ac:dyDescent="0.2">
      <c r="A55" s="175"/>
      <c r="C55" s="175"/>
      <c r="D55" s="183"/>
      <c r="E55" s="183"/>
      <c r="F55" s="183"/>
      <c r="G55" s="183"/>
      <c r="H55" s="183"/>
    </row>
    <row r="56" spans="1:8" x14ac:dyDescent="0.2">
      <c r="A56" s="1369"/>
      <c r="B56" s="1369"/>
      <c r="C56" s="142"/>
      <c r="D56" s="1390"/>
      <c r="E56" s="1390"/>
      <c r="F56" s="184"/>
      <c r="G56" s="185"/>
      <c r="H56" s="185"/>
    </row>
    <row r="57" spans="1:8" ht="31.5" customHeight="1" thickBot="1" x14ac:dyDescent="0.25">
      <c r="A57" s="1433" t="s">
        <v>242</v>
      </c>
      <c r="B57" s="1433"/>
      <c r="C57" s="1433"/>
      <c r="D57" s="189"/>
      <c r="E57" s="187" t="s">
        <v>397</v>
      </c>
      <c r="F57" s="145">
        <f>+COUNT(B59:B61)</f>
        <v>0</v>
      </c>
      <c r="G57" s="1391"/>
      <c r="H57" s="1391"/>
    </row>
    <row r="58" spans="1:8" s="175" customFormat="1" ht="12" thickBot="1" x14ac:dyDescent="0.25">
      <c r="A58" s="148" t="s">
        <v>398</v>
      </c>
      <c r="B58" s="171" t="s">
        <v>96</v>
      </c>
      <c r="C58" s="171" t="s">
        <v>83</v>
      </c>
      <c r="D58" s="172" t="s">
        <v>97</v>
      </c>
      <c r="E58" s="173" t="s">
        <v>98</v>
      </c>
      <c r="F58" s="173" t="s">
        <v>99</v>
      </c>
      <c r="G58" s="173" t="s">
        <v>100</v>
      </c>
      <c r="H58" s="174" t="s">
        <v>302</v>
      </c>
    </row>
    <row r="59" spans="1:8" s="167" customFormat="1" ht="11.25" x14ac:dyDescent="0.2">
      <c r="A59" s="221"/>
      <c r="B59" s="221"/>
      <c r="C59" s="221"/>
      <c r="D59" s="222"/>
      <c r="E59" s="222"/>
      <c r="F59" s="222"/>
      <c r="G59" s="222"/>
      <c r="H59" s="222"/>
    </row>
    <row r="60" spans="1:8" s="167" customFormat="1" ht="11.25" x14ac:dyDescent="0.2">
      <c r="A60" s="168"/>
      <c r="B60" s="168"/>
      <c r="C60" s="168"/>
      <c r="D60" s="176"/>
      <c r="E60" s="176"/>
      <c r="F60" s="176"/>
      <c r="G60" s="176"/>
      <c r="H60" s="176"/>
    </row>
    <row r="61" spans="1:8" s="167" customFormat="1" ht="12" thickBot="1" x14ac:dyDescent="0.25">
      <c r="A61" s="177"/>
      <c r="B61" s="177"/>
      <c r="C61" s="177"/>
      <c r="D61" s="176"/>
      <c r="E61" s="176"/>
      <c r="F61" s="176"/>
      <c r="G61" s="176"/>
      <c r="H61" s="176"/>
    </row>
    <row r="62" spans="1:8" s="167" customFormat="1" thickBot="1" x14ac:dyDescent="0.25">
      <c r="A62" s="178" t="s">
        <v>101</v>
      </c>
      <c r="B62" s="179">
        <f>SUM(B59:B61)</f>
        <v>0</v>
      </c>
      <c r="C62" s="180">
        <f>SUM(D62:H62)</f>
        <v>0</v>
      </c>
      <c r="D62" s="181"/>
      <c r="E62" s="181"/>
      <c r="F62" s="181"/>
      <c r="G62" s="181"/>
      <c r="H62" s="182"/>
    </row>
    <row r="63" spans="1:8" x14ac:dyDescent="0.2">
      <c r="A63" s="1369"/>
      <c r="B63" s="1369"/>
      <c r="C63" s="170"/>
      <c r="D63" s="1436"/>
      <c r="E63" s="1436"/>
      <c r="F63" s="1436"/>
      <c r="G63" s="185"/>
      <c r="H63" s="185"/>
    </row>
    <row r="64" spans="1:8" x14ac:dyDescent="0.2">
      <c r="A64" s="141"/>
      <c r="B64" s="141"/>
      <c r="C64" s="142"/>
      <c r="D64" s="184"/>
      <c r="E64" s="184"/>
      <c r="F64" s="184"/>
      <c r="G64" s="185"/>
      <c r="H64" s="185"/>
    </row>
    <row r="65" spans="1:11" x14ac:dyDescent="0.2">
      <c r="A65" s="141"/>
      <c r="B65" s="141"/>
      <c r="C65" s="142"/>
      <c r="D65" s="140"/>
      <c r="E65" s="140"/>
      <c r="F65" s="140"/>
    </row>
    <row r="66" spans="1:11" ht="31.5" customHeight="1" thickBot="1" x14ac:dyDescent="0.25">
      <c r="A66" s="1433" t="s">
        <v>596</v>
      </c>
      <c r="B66" s="1433"/>
      <c r="C66" s="1433"/>
      <c r="D66" s="184"/>
      <c r="E66" s="187" t="s">
        <v>397</v>
      </c>
      <c r="F66" s="145">
        <f>+COUNT(B68:B72)</f>
        <v>0</v>
      </c>
      <c r="G66" s="1391"/>
      <c r="H66" s="1391"/>
    </row>
    <row r="67" spans="1:11" s="167" customFormat="1" ht="11.25" x14ac:dyDescent="0.2">
      <c r="A67" s="163" t="s">
        <v>398</v>
      </c>
      <c r="B67" s="223" t="s">
        <v>96</v>
      </c>
      <c r="C67" s="165" t="s">
        <v>244</v>
      </c>
      <c r="D67" s="224" t="s">
        <v>97</v>
      </c>
      <c r="E67" s="225" t="s">
        <v>98</v>
      </c>
      <c r="F67" s="225" t="s">
        <v>99</v>
      </c>
      <c r="G67" s="225" t="s">
        <v>100</v>
      </c>
      <c r="H67" s="226" t="s">
        <v>302</v>
      </c>
    </row>
    <row r="68" spans="1:11" s="230" customFormat="1" ht="11.25" x14ac:dyDescent="0.2">
      <c r="A68" s="227"/>
      <c r="B68" s="227"/>
      <c r="C68" s="228"/>
      <c r="D68" s="229"/>
      <c r="E68" s="229"/>
      <c r="F68" s="229"/>
      <c r="G68" s="229"/>
      <c r="H68" s="229"/>
    </row>
    <row r="69" spans="1:11" s="230" customFormat="1" ht="11.25" x14ac:dyDescent="0.2">
      <c r="A69" s="231"/>
      <c r="B69" s="231"/>
      <c r="C69" s="231"/>
      <c r="D69" s="231"/>
      <c r="E69" s="231"/>
      <c r="F69" s="231"/>
      <c r="G69" s="231"/>
      <c r="H69" s="231"/>
    </row>
    <row r="70" spans="1:11" s="230" customFormat="1" ht="11.25" x14ac:dyDescent="0.2">
      <c r="A70" s="227"/>
      <c r="B70" s="227"/>
      <c r="C70" s="228"/>
      <c r="D70" s="229"/>
      <c r="E70" s="229"/>
      <c r="F70" s="229"/>
      <c r="G70" s="229"/>
      <c r="H70" s="229"/>
    </row>
    <row r="71" spans="1:11" s="230" customFormat="1" ht="11.25" x14ac:dyDescent="0.2">
      <c r="A71" s="231"/>
      <c r="B71" s="227"/>
      <c r="C71" s="228"/>
      <c r="D71" s="229"/>
      <c r="E71" s="229"/>
      <c r="F71" s="229"/>
      <c r="G71" s="229"/>
      <c r="H71" s="229"/>
    </row>
    <row r="72" spans="1:11" s="167" customFormat="1" ht="11.25" x14ac:dyDescent="0.2">
      <c r="A72" s="168"/>
      <c r="B72" s="168"/>
      <c r="C72" s="168"/>
      <c r="D72" s="232"/>
      <c r="E72" s="232"/>
      <c r="F72" s="232"/>
      <c r="G72" s="232"/>
      <c r="H72" s="232"/>
    </row>
    <row r="73" spans="1:11" s="167" customFormat="1" thickBot="1" x14ac:dyDescent="0.25">
      <c r="A73" s="233" t="s">
        <v>101</v>
      </c>
      <c r="B73" s="234">
        <f>SUM(B68:B72)</f>
        <v>0</v>
      </c>
      <c r="C73" s="235">
        <f>SUM(D73:H73)</f>
        <v>0</v>
      </c>
      <c r="D73" s="236"/>
      <c r="E73" s="236"/>
      <c r="F73" s="236"/>
      <c r="G73" s="236"/>
      <c r="H73" s="237"/>
    </row>
    <row r="74" spans="1:11" x14ac:dyDescent="0.2">
      <c r="A74" s="1369"/>
      <c r="B74" s="1369"/>
      <c r="C74" s="142"/>
      <c r="D74" s="1364"/>
      <c r="E74" s="1364"/>
      <c r="F74" s="140"/>
    </row>
    <row r="75" spans="1:11" x14ac:dyDescent="0.2">
      <c r="A75" s="1369"/>
      <c r="B75" s="1369"/>
      <c r="C75" s="142"/>
      <c r="D75" s="1364"/>
      <c r="E75" s="1364"/>
      <c r="F75" s="140"/>
    </row>
    <row r="76" spans="1:11" ht="18" customHeight="1" x14ac:dyDescent="0.2">
      <c r="A76" s="1365" t="s">
        <v>311</v>
      </c>
      <c r="B76" s="1365"/>
      <c r="C76" s="1365"/>
      <c r="D76" s="1365"/>
      <c r="E76" s="1365"/>
      <c r="F76" s="1365"/>
      <c r="G76" s="156"/>
      <c r="H76" s="156"/>
      <c r="I76" s="156"/>
      <c r="J76" s="156"/>
      <c r="K76" s="156"/>
    </row>
    <row r="77" spans="1:11" ht="25.5" customHeight="1" thickBot="1" x14ac:dyDescent="0.25">
      <c r="A77" s="1364" t="s">
        <v>312</v>
      </c>
      <c r="B77" s="1364"/>
      <c r="C77" s="1364"/>
      <c r="D77" s="1364"/>
      <c r="E77" s="1364"/>
      <c r="F77" s="1364"/>
      <c r="G77" s="162"/>
    </row>
    <row r="78" spans="1:11" s="199" customFormat="1" ht="12" thickBot="1" x14ac:dyDescent="0.25">
      <c r="A78" s="1429" t="s">
        <v>313</v>
      </c>
      <c r="B78" s="1430"/>
      <c r="C78" s="197" t="s">
        <v>84</v>
      </c>
      <c r="D78" s="1430" t="s">
        <v>314</v>
      </c>
      <c r="E78" s="1430"/>
      <c r="F78" s="198" t="s">
        <v>315</v>
      </c>
    </row>
    <row r="79" spans="1:11" s="199" customFormat="1" ht="11.25" customHeight="1" x14ac:dyDescent="0.2">
      <c r="A79" s="1359" t="s">
        <v>261</v>
      </c>
      <c r="B79" s="1360"/>
      <c r="C79" s="200"/>
      <c r="D79" s="1432"/>
      <c r="E79" s="1432"/>
      <c r="F79" s="201"/>
    </row>
    <row r="80" spans="1:11" s="199" customFormat="1" ht="11.25" x14ac:dyDescent="0.2">
      <c r="A80" s="1427" t="s">
        <v>546</v>
      </c>
      <c r="B80" s="1427"/>
      <c r="C80" s="202"/>
      <c r="D80" s="1428"/>
      <c r="E80" s="1428"/>
      <c r="F80" s="238"/>
    </row>
    <row r="81" spans="1:11" s="199" customFormat="1" ht="11.25" x14ac:dyDescent="0.2">
      <c r="A81" s="203"/>
      <c r="B81" s="203"/>
      <c r="C81" s="204"/>
      <c r="D81" s="205"/>
      <c r="E81" s="205"/>
      <c r="F81" s="205"/>
    </row>
    <row r="82" spans="1:11" x14ac:dyDescent="0.2">
      <c r="A82" s="1369"/>
      <c r="B82" s="1369"/>
      <c r="C82" s="142"/>
      <c r="D82" s="1364"/>
      <c r="E82" s="1364"/>
      <c r="F82" s="140"/>
    </row>
    <row r="83" spans="1:11" ht="18" customHeight="1" x14ac:dyDescent="0.2">
      <c r="A83" s="1365" t="s">
        <v>248</v>
      </c>
      <c r="B83" s="1365"/>
      <c r="C83" s="1365"/>
      <c r="D83" s="1365"/>
      <c r="E83" s="1365"/>
      <c r="F83" s="1365"/>
      <c r="G83" s="156"/>
      <c r="H83" s="156"/>
      <c r="I83" s="156"/>
      <c r="J83" s="156"/>
      <c r="K83" s="156"/>
    </row>
    <row r="84" spans="1:11" ht="27" customHeight="1" thickBot="1" x14ac:dyDescent="0.25">
      <c r="A84" s="1523" t="s">
        <v>249</v>
      </c>
      <c r="B84" s="1523"/>
      <c r="C84" s="1523"/>
      <c r="D84" s="1523"/>
      <c r="E84" s="1523"/>
      <c r="F84" s="1523"/>
      <c r="G84" s="162"/>
    </row>
    <row r="85" spans="1:11" s="199" customFormat="1" ht="12" thickBot="1" x14ac:dyDescent="0.25">
      <c r="A85" s="1429" t="s">
        <v>313</v>
      </c>
      <c r="B85" s="1430"/>
      <c r="C85" s="197" t="s">
        <v>84</v>
      </c>
      <c r="D85" s="1430" t="s">
        <v>314</v>
      </c>
      <c r="E85" s="1430"/>
      <c r="F85" s="198" t="s">
        <v>315</v>
      </c>
    </row>
    <row r="86" spans="1:11" s="199" customFormat="1" ht="11.25" x14ac:dyDescent="0.2">
      <c r="A86" s="1431"/>
      <c r="B86" s="1431"/>
      <c r="C86" s="200"/>
      <c r="D86" s="1432"/>
      <c r="E86" s="1432"/>
      <c r="F86" s="201"/>
    </row>
    <row r="87" spans="1:11" s="199" customFormat="1" ht="11.25" x14ac:dyDescent="0.2">
      <c r="A87" s="1427"/>
      <c r="B87" s="1427"/>
      <c r="C87" s="202"/>
      <c r="D87" s="1428"/>
      <c r="E87" s="1428"/>
      <c r="F87" s="238"/>
    </row>
    <row r="88" spans="1:11" x14ac:dyDescent="0.2">
      <c r="A88" s="1369"/>
      <c r="B88" s="1369"/>
      <c r="C88" s="142"/>
      <c r="D88" s="1364"/>
      <c r="E88" s="1364"/>
      <c r="F88" s="140"/>
    </row>
  </sheetData>
  <customSheetViews>
    <customSheetView guid="{BF975151-0CB7-467A-A5F2-74C18B2B8DD8}" showGridLines="0">
      <pane ySplit="1" topLeftCell="A5" activePane="bottomLeft" state="frozenSplit"/>
      <selection pane="bottomLeft" activeCell="A71" sqref="A71:F71"/>
      <pageMargins left="0.25" right="0.25" top="0.25" bottom="0.25" header="0.5" footer="0.5"/>
      <pageSetup paperSize="9" orientation="portrait" r:id="rId1"/>
      <headerFooter alignWithMargins="0">
        <oddFooter>&amp;L&amp;C&amp;R</oddFooter>
      </headerFooter>
    </customSheetView>
    <customSheetView guid="{5DC0DB65-0B51-43B0-B8BB-8D3C0067049B}" showGridLines="0">
      <pane ySplit="1" topLeftCell="A5" activePane="bottomLeft" state="frozenSplit"/>
      <selection pane="bottomLeft" activeCell="F71" sqref="F71"/>
      <pageMargins left="0.25" right="0.25" top="0.25" bottom="0.25" header="0.5" footer="0.5"/>
      <pageSetup paperSize="9" orientation="portrait" r:id="rId2"/>
      <headerFooter alignWithMargins="0">
        <oddFooter>&amp;L&amp;C&amp;R</oddFooter>
      </headerFooter>
    </customSheetView>
    <customSheetView guid="{A8F0939F-9581-40D1-B5DE-7692F53D4C7E}" showGridLines="0">
      <pane ySplit="1" topLeftCell="A5" activePane="bottomLeft" state="frozenSplit"/>
      <selection pane="bottomLeft" activeCell="A71" sqref="A71:F71"/>
      <pageMargins left="0.25" right="0.25" top="0.25" bottom="0.25" header="0.5" footer="0.5"/>
      <pageSetup paperSize="9" orientation="portrait" r:id="rId3"/>
      <headerFooter alignWithMargins="0">
        <oddFooter>&amp;L&amp;C&amp;R</oddFooter>
      </headerFooter>
    </customSheetView>
    <customSheetView guid="{8DF90023-6051-46F1-A20F-9BAF97B5126C}" showGridLines="0">
      <pane ySplit="1" topLeftCell="A5" activePane="bottomLeft" state="frozenSplit"/>
      <selection pane="bottomLeft" activeCell="A71" sqref="A71:F71"/>
      <pageMargins left="0.25" right="0.25" top="0.25" bottom="0.25" header="0.5" footer="0.5"/>
      <pageSetup paperSize="9" orientation="portrait" r:id="rId4"/>
      <headerFooter alignWithMargins="0">
        <oddFooter>&amp;L&amp;C&amp;R</oddFooter>
      </headerFooter>
    </customSheetView>
    <customSheetView guid="{6B746EE9-112D-494A-A34D-DD33DA24FCB1}" showGridLines="0">
      <pane ySplit="1" topLeftCell="A5" activePane="bottomLeft" state="frozenSplit"/>
      <selection pane="bottomLeft" activeCell="A71" sqref="A71:F71"/>
      <pageMargins left="0.25" right="0.25" top="0.25" bottom="0.25" header="0.5" footer="0.5"/>
      <pageSetup paperSize="9" orientation="portrait" r:id="rId5"/>
      <headerFooter alignWithMargins="0">
        <oddFooter>&amp;L&amp;C&amp;R</oddFooter>
      </headerFooter>
    </customSheetView>
    <customSheetView guid="{CFDDDCD9-14BA-46D0-BACB-8D2F29A56239}" showGridLines="0">
      <pane ySplit="1" topLeftCell="A32" activePane="bottomLeft" state="frozenSplit"/>
      <selection pane="bottomLeft" activeCell="H23" sqref="H23"/>
      <pageMargins left="0.25" right="0.25" top="0.25" bottom="0.25" header="0.5" footer="0.5"/>
      <pageSetup paperSize="9" orientation="portrait" r:id="rId6"/>
      <headerFooter alignWithMargins="0">
        <oddFooter>&amp;L&amp;C&amp;R</oddFooter>
      </headerFooter>
    </customSheetView>
  </customSheetViews>
  <mergeCells count="62">
    <mergeCell ref="C1:F1"/>
    <mergeCell ref="A11:F11"/>
    <mergeCell ref="G11:H11"/>
    <mergeCell ref="A17:F17"/>
    <mergeCell ref="G17:H17"/>
    <mergeCell ref="A6:B6"/>
    <mergeCell ref="D6:E6"/>
    <mergeCell ref="A7:B7"/>
    <mergeCell ref="D7:E7"/>
    <mergeCell ref="A9:F9"/>
    <mergeCell ref="G26:H26"/>
    <mergeCell ref="A27:F27"/>
    <mergeCell ref="A22:F22"/>
    <mergeCell ref="G22:H22"/>
    <mergeCell ref="A23:B23"/>
    <mergeCell ref="D23:E23"/>
    <mergeCell ref="A24:B24"/>
    <mergeCell ref="D24:E24"/>
    <mergeCell ref="A41:C41"/>
    <mergeCell ref="A48:B48"/>
    <mergeCell ref="D48:E48"/>
    <mergeCell ref="A25:F25"/>
    <mergeCell ref="A26:C26"/>
    <mergeCell ref="A49:C49"/>
    <mergeCell ref="A56:B56"/>
    <mergeCell ref="D56:E56"/>
    <mergeCell ref="A57:C57"/>
    <mergeCell ref="G57:H57"/>
    <mergeCell ref="A63:B63"/>
    <mergeCell ref="D63:F63"/>
    <mergeCell ref="A66:C66"/>
    <mergeCell ref="G66:H66"/>
    <mergeCell ref="A74:B74"/>
    <mergeCell ref="D74:E74"/>
    <mergeCell ref="A86:B86"/>
    <mergeCell ref="D86:E86"/>
    <mergeCell ref="A75:B75"/>
    <mergeCell ref="D75:E75"/>
    <mergeCell ref="A76:F76"/>
    <mergeCell ref="A77:F77"/>
    <mergeCell ref="A78:B78"/>
    <mergeCell ref="D78:E78"/>
    <mergeCell ref="A83:F83"/>
    <mergeCell ref="A84:F84"/>
    <mergeCell ref="A79:B79"/>
    <mergeCell ref="D79:E79"/>
    <mergeCell ref="A88:B88"/>
    <mergeCell ref="D88:E88"/>
    <mergeCell ref="A3:B3"/>
    <mergeCell ref="C3:F3"/>
    <mergeCell ref="A4:B4"/>
    <mergeCell ref="C4:F4"/>
    <mergeCell ref="A5:B5"/>
    <mergeCell ref="C5:F5"/>
    <mergeCell ref="A85:B85"/>
    <mergeCell ref="D85:E85"/>
    <mergeCell ref="A87:B87"/>
    <mergeCell ref="D87:E87"/>
    <mergeCell ref="A80:B80"/>
    <mergeCell ref="D80:E80"/>
    <mergeCell ref="A82:B82"/>
    <mergeCell ref="D82:E82"/>
  </mergeCells>
  <phoneticPr fontId="52" type="noConversion"/>
  <pageMargins left="0.25" right="0.25" top="0.25" bottom="0.25" header="0.5" footer="0.5"/>
  <pageSetup paperSize="9" orientation="portrait" r:id="rId7"/>
  <headerFooter alignWithMargins="0">
    <oddFooter>&amp;L&amp;C&amp;R</oddFoot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J213"/>
  <sheetViews>
    <sheetView showGridLines="0" workbookViewId="0">
      <pane ySplit="1" topLeftCell="A2" activePane="bottomLeft" state="frozenSplit"/>
      <selection pane="bottomLeft" activeCell="A214" sqref="A214"/>
    </sheetView>
  </sheetViews>
  <sheetFormatPr defaultColWidth="9.140625" defaultRowHeight="12.75" x14ac:dyDescent="0.2"/>
  <cols>
    <col min="1" max="1" width="36" style="2" bestFit="1" customWidth="1"/>
    <col min="2" max="2" width="11.42578125" style="886" bestFit="1" customWidth="1"/>
    <col min="3" max="3" width="39.140625" style="2" customWidth="1"/>
    <col min="4" max="4" width="11.85546875" style="2" bestFit="1" customWidth="1"/>
    <col min="5" max="5" width="16.5703125" style="2" bestFit="1" customWidth="1"/>
    <col min="6" max="8" width="11.5703125" style="2" customWidth="1"/>
    <col min="9" max="9" width="3.5703125" style="2" customWidth="1"/>
    <col min="10" max="16384" width="9.140625" style="2"/>
  </cols>
  <sheetData>
    <row r="1" spans="1:8" ht="27" customHeight="1" x14ac:dyDescent="0.25">
      <c r="A1" s="94"/>
      <c r="B1" s="869"/>
      <c r="C1" s="1331" t="s">
        <v>602</v>
      </c>
      <c r="D1" s="1331"/>
      <c r="E1" s="1331"/>
      <c r="F1" s="1331"/>
      <c r="G1" s="94"/>
      <c r="H1" s="94"/>
    </row>
    <row r="2" spans="1:8" ht="0.95" customHeight="1" thickBot="1" x14ac:dyDescent="0.25">
      <c r="A2" s="94"/>
      <c r="B2" s="870"/>
      <c r="C2" s="94"/>
      <c r="D2" s="94"/>
      <c r="E2" s="94"/>
      <c r="F2" s="94"/>
      <c r="G2" s="94"/>
      <c r="H2" s="94"/>
    </row>
    <row r="3" spans="1:8" ht="30.75" customHeight="1" thickBot="1" x14ac:dyDescent="0.25">
      <c r="A3" s="1328" t="s">
        <v>78</v>
      </c>
      <c r="B3" s="1328"/>
      <c r="C3" s="1336" t="s">
        <v>341</v>
      </c>
      <c r="D3" s="1337"/>
      <c r="E3" s="1337"/>
      <c r="F3" s="1338"/>
      <c r="G3" s="94"/>
      <c r="H3" s="94"/>
    </row>
    <row r="4" spans="1:8" ht="16.350000000000001" customHeight="1" x14ac:dyDescent="0.2">
      <c r="A4" s="1328" t="s">
        <v>79</v>
      </c>
      <c r="B4" s="1328"/>
      <c r="C4" s="1333" t="s">
        <v>1568</v>
      </c>
      <c r="D4" s="1333"/>
      <c r="E4" s="1333"/>
      <c r="F4" s="1333"/>
      <c r="G4" s="94"/>
      <c r="H4" s="94"/>
    </row>
    <row r="5" spans="1:8" ht="16.350000000000001" customHeight="1" x14ac:dyDescent="0.2">
      <c r="A5" s="1328" t="s">
        <v>80</v>
      </c>
      <c r="B5" s="1328"/>
      <c r="C5" s="1333" t="s">
        <v>103</v>
      </c>
      <c r="D5" s="1333"/>
      <c r="E5" s="1333"/>
      <c r="F5" s="1333"/>
      <c r="G5" s="94"/>
      <c r="H5" s="94"/>
    </row>
    <row r="6" spans="1:8" x14ac:dyDescent="0.2">
      <c r="A6" s="1328" t="s">
        <v>81</v>
      </c>
      <c r="B6" s="1328"/>
      <c r="C6" s="89">
        <v>9</v>
      </c>
      <c r="D6" s="1333"/>
      <c r="E6" s="1333"/>
      <c r="F6" s="11"/>
      <c r="G6" s="94"/>
      <c r="H6" s="94"/>
    </row>
    <row r="7" spans="1:8" x14ac:dyDescent="0.2">
      <c r="A7" s="1328" t="s">
        <v>3</v>
      </c>
      <c r="B7" s="1328"/>
      <c r="C7" s="89">
        <v>14</v>
      </c>
      <c r="D7" s="1333"/>
      <c r="E7" s="1333"/>
      <c r="F7" s="11"/>
      <c r="G7" s="94"/>
      <c r="H7" s="94"/>
    </row>
    <row r="8" spans="1:8" x14ac:dyDescent="0.2">
      <c r="A8" s="1328" t="s">
        <v>4</v>
      </c>
      <c r="B8" s="1328"/>
      <c r="C8" s="22">
        <v>1</v>
      </c>
      <c r="D8" s="1333"/>
      <c r="E8" s="1333"/>
      <c r="F8" s="11"/>
      <c r="G8" s="94"/>
      <c r="H8" s="94"/>
    </row>
    <row r="9" spans="1:8" x14ac:dyDescent="0.2">
      <c r="A9" s="21"/>
      <c r="B9" s="21"/>
      <c r="C9" s="22"/>
      <c r="D9" s="11"/>
      <c r="E9" s="11"/>
      <c r="F9" s="11"/>
      <c r="G9" s="94"/>
      <c r="H9" s="94"/>
    </row>
    <row r="10" spans="1:8" ht="18" customHeight="1" x14ac:dyDescent="0.2">
      <c r="A10" s="1328" t="s">
        <v>82</v>
      </c>
      <c r="B10" s="1328"/>
      <c r="C10" s="1328"/>
      <c r="D10" s="1328"/>
      <c r="E10" s="1328"/>
      <c r="F10" s="1328"/>
      <c r="G10" s="94"/>
      <c r="H10" s="94"/>
    </row>
    <row r="11" spans="1:8" s="6" customFormat="1" ht="39" customHeight="1" x14ac:dyDescent="0.2">
      <c r="A11" s="1" t="s">
        <v>299</v>
      </c>
      <c r="B11" s="871"/>
      <c r="C11" s="1426" t="s">
        <v>53</v>
      </c>
      <c r="D11" s="1327"/>
      <c r="E11" s="1327"/>
      <c r="F11" s="1327"/>
      <c r="G11" s="95"/>
      <c r="H11" s="95"/>
    </row>
    <row r="12" spans="1:8" ht="13.5" thickBot="1" x14ac:dyDescent="0.25">
      <c r="A12" s="1339" t="s">
        <v>300</v>
      </c>
      <c r="B12" s="1339"/>
      <c r="C12" s="1339"/>
      <c r="D12" s="1339"/>
      <c r="E12" s="1339"/>
      <c r="F12" s="1339"/>
      <c r="G12" s="1326"/>
      <c r="H12" s="1326"/>
    </row>
    <row r="13" spans="1:8" s="6" customFormat="1" ht="22.5" x14ac:dyDescent="0.2">
      <c r="A13" s="66" t="s">
        <v>301</v>
      </c>
      <c r="B13" s="872" t="s">
        <v>302</v>
      </c>
      <c r="C13" s="73" t="s">
        <v>254</v>
      </c>
      <c r="D13" s="73" t="s">
        <v>303</v>
      </c>
      <c r="E13" s="69" t="s">
        <v>255</v>
      </c>
      <c r="F13" s="56"/>
    </row>
    <row r="14" spans="1:8" s="8" customFormat="1" ht="22.5" x14ac:dyDescent="0.2">
      <c r="A14" s="18" t="s">
        <v>108</v>
      </c>
      <c r="B14" s="873" t="s">
        <v>409</v>
      </c>
      <c r="C14" s="18" t="s">
        <v>294</v>
      </c>
      <c r="D14" s="18" t="s">
        <v>497</v>
      </c>
      <c r="E14" s="86">
        <v>40148</v>
      </c>
      <c r="F14" s="63"/>
    </row>
    <row r="15" spans="1:8" s="8" customFormat="1" x14ac:dyDescent="0.2">
      <c r="A15" s="18" t="s">
        <v>54</v>
      </c>
      <c r="B15" s="873" t="s">
        <v>409</v>
      </c>
      <c r="C15" s="18" t="s">
        <v>55</v>
      </c>
      <c r="D15" s="18" t="s">
        <v>330</v>
      </c>
      <c r="E15" s="86">
        <v>37092</v>
      </c>
      <c r="F15" s="63"/>
    </row>
    <row r="16" spans="1:8" s="8" customFormat="1" x14ac:dyDescent="0.2">
      <c r="A16" s="18" t="s">
        <v>56</v>
      </c>
      <c r="B16" s="873" t="s">
        <v>409</v>
      </c>
      <c r="C16" s="18" t="s">
        <v>57</v>
      </c>
      <c r="D16" s="18" t="s">
        <v>330</v>
      </c>
      <c r="E16" s="86">
        <v>37092</v>
      </c>
      <c r="F16" s="63"/>
    </row>
    <row r="17" spans="1:10" s="8" customFormat="1" ht="22.5" x14ac:dyDescent="0.2">
      <c r="A17" s="18" t="s">
        <v>58</v>
      </c>
      <c r="B17" s="873" t="s">
        <v>409</v>
      </c>
      <c r="C17" s="18" t="s">
        <v>59</v>
      </c>
      <c r="D17" s="18" t="s">
        <v>330</v>
      </c>
      <c r="E17" s="86">
        <v>37092</v>
      </c>
      <c r="F17" s="63"/>
    </row>
    <row r="18" spans="1:10" s="8" customFormat="1" x14ac:dyDescent="0.2">
      <c r="A18" s="18" t="s">
        <v>10</v>
      </c>
      <c r="B18" s="873" t="s">
        <v>409</v>
      </c>
      <c r="C18" s="18" t="s">
        <v>105</v>
      </c>
      <c r="D18" s="18" t="s">
        <v>330</v>
      </c>
      <c r="E18" s="86">
        <v>37092</v>
      </c>
      <c r="F18" s="63"/>
      <c r="J18" s="24"/>
    </row>
    <row r="19" spans="1:10" s="8" customFormat="1" ht="22.5" x14ac:dyDescent="0.2">
      <c r="A19" s="18" t="s">
        <v>106</v>
      </c>
      <c r="B19" s="873" t="s">
        <v>409</v>
      </c>
      <c r="C19" s="18" t="s">
        <v>107</v>
      </c>
      <c r="D19" s="18" t="s">
        <v>330</v>
      </c>
      <c r="E19" s="86" t="s">
        <v>77</v>
      </c>
      <c r="F19" s="63"/>
    </row>
    <row r="20" spans="1:10" s="8" customFormat="1" ht="22.5" x14ac:dyDescent="0.2">
      <c r="A20" s="18" t="s">
        <v>328</v>
      </c>
      <c r="B20" s="873" t="s">
        <v>50</v>
      </c>
      <c r="C20" s="18" t="s">
        <v>294</v>
      </c>
      <c r="D20" s="18" t="s">
        <v>497</v>
      </c>
      <c r="E20" s="86" t="s">
        <v>492</v>
      </c>
      <c r="F20" s="63"/>
    </row>
    <row r="21" spans="1:10" s="8" customFormat="1" x14ac:dyDescent="0.2">
      <c r="A21" s="24"/>
      <c r="B21" s="880"/>
      <c r="C21" s="24"/>
      <c r="D21" s="24"/>
      <c r="E21" s="90"/>
      <c r="F21" s="63"/>
    </row>
    <row r="22" spans="1:10" s="8" customFormat="1" x14ac:dyDescent="0.2">
      <c r="A22" s="9"/>
      <c r="B22" s="874"/>
      <c r="C22" s="9"/>
      <c r="D22" s="9"/>
      <c r="E22" s="9"/>
      <c r="F22" s="10"/>
    </row>
    <row r="23" spans="1:10" ht="13.5" thickBot="1" x14ac:dyDescent="0.25">
      <c r="A23" s="1339" t="s">
        <v>310</v>
      </c>
      <c r="B23" s="1339"/>
      <c r="C23" s="1339"/>
      <c r="D23" s="1339"/>
      <c r="E23" s="1339"/>
      <c r="F23" s="1339"/>
      <c r="G23" s="1326"/>
      <c r="H23" s="1326"/>
    </row>
    <row r="24" spans="1:10" s="6" customFormat="1" ht="13.5" thickBot="1" x14ac:dyDescent="0.25">
      <c r="A24" s="3" t="s">
        <v>301</v>
      </c>
      <c r="B24" s="875" t="s">
        <v>302</v>
      </c>
      <c r="C24" s="5" t="s">
        <v>254</v>
      </c>
      <c r="D24" s="56"/>
      <c r="E24" s="56"/>
      <c r="G24" s="102"/>
      <c r="H24" s="102"/>
      <c r="I24" s="102"/>
    </row>
    <row r="25" spans="1:10" s="8" customFormat="1" ht="33.75" x14ac:dyDescent="0.2">
      <c r="A25" s="18" t="s">
        <v>108</v>
      </c>
      <c r="B25" s="873" t="s">
        <v>409</v>
      </c>
      <c r="C25" s="16" t="s">
        <v>184</v>
      </c>
      <c r="D25" s="62"/>
      <c r="E25" s="63"/>
      <c r="G25" s="102"/>
      <c r="H25" s="102"/>
      <c r="I25" s="102"/>
    </row>
    <row r="26" spans="1:10" s="8" customFormat="1" x14ac:dyDescent="0.2">
      <c r="A26" s="60"/>
      <c r="B26" s="876"/>
      <c r="C26" s="16"/>
      <c r="D26" s="62"/>
      <c r="E26" s="63"/>
      <c r="G26" s="102"/>
      <c r="H26" s="102"/>
      <c r="I26" s="102"/>
    </row>
    <row r="27" spans="1:10" s="8" customFormat="1" x14ac:dyDescent="0.2">
      <c r="A27" s="9"/>
      <c r="B27" s="874"/>
      <c r="C27" s="9"/>
      <c r="D27" s="9"/>
      <c r="E27" s="9"/>
      <c r="F27" s="10"/>
    </row>
    <row r="28" spans="1:10" s="6" customFormat="1" x14ac:dyDescent="0.2">
      <c r="A28" s="1327" t="s">
        <v>284</v>
      </c>
      <c r="B28" s="1327"/>
      <c r="C28" s="1327"/>
      <c r="D28" s="1327"/>
      <c r="E28" s="1327"/>
      <c r="F28" s="1327"/>
      <c r="G28" s="1326"/>
      <c r="H28" s="1326"/>
    </row>
    <row r="29" spans="1:10" x14ac:dyDescent="0.2">
      <c r="A29" s="1333"/>
      <c r="B29" s="1333"/>
      <c r="C29" s="11"/>
      <c r="D29" s="1333"/>
      <c r="E29" s="1333"/>
      <c r="F29" s="11"/>
    </row>
    <row r="30" spans="1:10" x14ac:dyDescent="0.2">
      <c r="A30" s="1333"/>
      <c r="B30" s="1333"/>
      <c r="C30" s="11"/>
      <c r="D30" s="1333"/>
      <c r="E30" s="1333"/>
      <c r="F30" s="11"/>
      <c r="G30" s="94"/>
      <c r="H30" s="94"/>
    </row>
    <row r="31" spans="1:10" s="12" customFormat="1" x14ac:dyDescent="0.2">
      <c r="A31" s="1345" t="s">
        <v>388</v>
      </c>
      <c r="B31" s="1345"/>
      <c r="C31" s="1345"/>
      <c r="D31" s="1345"/>
      <c r="E31" s="1345"/>
      <c r="F31" s="1345"/>
    </row>
    <row r="32" spans="1:10" x14ac:dyDescent="0.2">
      <c r="A32" s="1327" t="s">
        <v>389</v>
      </c>
      <c r="B32" s="1327"/>
      <c r="C32" s="1327"/>
      <c r="E32" s="13" t="s">
        <v>397</v>
      </c>
      <c r="F32" s="6">
        <f>COUNTA(Tabela10[Project])</f>
        <v>124</v>
      </c>
      <c r="G32" s="1326"/>
      <c r="H32" s="1326"/>
    </row>
    <row r="33" spans="1:8" x14ac:dyDescent="0.2">
      <c r="A33" s="1357" t="s">
        <v>4062</v>
      </c>
      <c r="B33" s="1357"/>
      <c r="C33" s="1357"/>
      <c r="D33" s="1357"/>
      <c r="E33" s="1357"/>
      <c r="F33" s="1357"/>
      <c r="G33" s="14"/>
    </row>
    <row r="34" spans="1:8" s="6" customFormat="1" x14ac:dyDescent="0.2">
      <c r="A34" s="995" t="s">
        <v>1292</v>
      </c>
      <c r="B34" s="1021" t="s">
        <v>2155</v>
      </c>
      <c r="C34" s="995" t="s">
        <v>1293</v>
      </c>
      <c r="D34" s="995" t="s">
        <v>1294</v>
      </c>
      <c r="E34" s="995" t="s">
        <v>1295</v>
      </c>
      <c r="F34" s="56"/>
      <c r="G34" s="56"/>
      <c r="H34" s="56"/>
    </row>
    <row r="35" spans="1:8" ht="33.75" x14ac:dyDescent="0.2">
      <c r="A35" s="1022" t="s">
        <v>4685</v>
      </c>
      <c r="B35" s="983" t="s">
        <v>1417</v>
      </c>
      <c r="C35" s="1023" t="s">
        <v>4686</v>
      </c>
      <c r="D35" s="1022" t="s">
        <v>1296</v>
      </c>
      <c r="E35" s="1022" t="s">
        <v>4687</v>
      </c>
      <c r="F35" s="7"/>
      <c r="G35" s="7"/>
      <c r="H35" s="7"/>
    </row>
    <row r="36" spans="1:8" ht="33.75" x14ac:dyDescent="0.2">
      <c r="A36" s="1022" t="s">
        <v>4688</v>
      </c>
      <c r="B36" s="983" t="s">
        <v>1417</v>
      </c>
      <c r="C36" s="1023" t="s">
        <v>4686</v>
      </c>
      <c r="D36" s="1022" t="s">
        <v>1296</v>
      </c>
      <c r="E36" s="1022" t="s">
        <v>4689</v>
      </c>
      <c r="F36" s="7"/>
      <c r="G36" s="7"/>
      <c r="H36" s="7"/>
    </row>
    <row r="37" spans="1:8" ht="33.75" x14ac:dyDescent="0.2">
      <c r="A37" s="1022" t="s">
        <v>4690</v>
      </c>
      <c r="B37" s="983" t="s">
        <v>1417</v>
      </c>
      <c r="C37" s="1023" t="s">
        <v>1410</v>
      </c>
      <c r="D37" s="1022" t="s">
        <v>1134</v>
      </c>
      <c r="E37" s="1022" t="s">
        <v>1857</v>
      </c>
      <c r="F37" s="7"/>
      <c r="G37" s="7"/>
      <c r="H37" s="7"/>
    </row>
    <row r="38" spans="1:8" ht="33.75" x14ac:dyDescent="0.2">
      <c r="A38" s="1022" t="s">
        <v>4691</v>
      </c>
      <c r="B38" s="983" t="s">
        <v>1417</v>
      </c>
      <c r="C38" s="1023" t="s">
        <v>1411</v>
      </c>
      <c r="D38" s="1022" t="s">
        <v>1134</v>
      </c>
      <c r="E38" s="1022" t="s">
        <v>1857</v>
      </c>
      <c r="F38" s="7"/>
      <c r="G38" s="7"/>
      <c r="H38" s="7"/>
    </row>
    <row r="39" spans="1:8" ht="33.75" x14ac:dyDescent="0.2">
      <c r="A39" s="1022" t="s">
        <v>4692</v>
      </c>
      <c r="B39" s="983" t="s">
        <v>1417</v>
      </c>
      <c r="C39" s="1023" t="s">
        <v>4693</v>
      </c>
      <c r="D39" s="1022" t="s">
        <v>1296</v>
      </c>
      <c r="E39" s="1022" t="s">
        <v>4689</v>
      </c>
      <c r="F39" s="7"/>
      <c r="G39" s="7"/>
      <c r="H39" s="7"/>
    </row>
    <row r="40" spans="1:8" ht="33.75" x14ac:dyDescent="0.2">
      <c r="A40" s="1022" t="s">
        <v>4694</v>
      </c>
      <c r="B40" s="983" t="s">
        <v>1417</v>
      </c>
      <c r="C40" s="1023" t="s">
        <v>4693</v>
      </c>
      <c r="D40" s="1022" t="s">
        <v>1296</v>
      </c>
      <c r="E40" s="1022" t="s">
        <v>2738</v>
      </c>
      <c r="F40" s="7"/>
      <c r="G40" s="7"/>
      <c r="H40" s="7"/>
    </row>
    <row r="41" spans="1:8" ht="22.5" x14ac:dyDescent="0.2">
      <c r="A41" s="1022" t="s">
        <v>4695</v>
      </c>
      <c r="B41" s="983" t="s">
        <v>1417</v>
      </c>
      <c r="C41" s="1023" t="s">
        <v>305</v>
      </c>
      <c r="D41" s="1022" t="s">
        <v>1296</v>
      </c>
      <c r="E41" s="1022" t="s">
        <v>4696</v>
      </c>
      <c r="F41" s="7"/>
      <c r="G41" s="7"/>
      <c r="H41" s="7"/>
    </row>
    <row r="42" spans="1:8" ht="33.75" x14ac:dyDescent="0.2">
      <c r="A42" s="1022" t="s">
        <v>4697</v>
      </c>
      <c r="B42" s="983" t="s">
        <v>1417</v>
      </c>
      <c r="C42" s="1023" t="s">
        <v>4698</v>
      </c>
      <c r="D42" s="1022" t="s">
        <v>1296</v>
      </c>
      <c r="E42" s="1022" t="s">
        <v>4689</v>
      </c>
      <c r="F42" s="7"/>
      <c r="G42" s="7"/>
      <c r="H42" s="7"/>
    </row>
    <row r="43" spans="1:8" ht="22.5" x14ac:dyDescent="0.2">
      <c r="A43" s="1022" t="s">
        <v>4699</v>
      </c>
      <c r="B43" s="983" t="s">
        <v>1417</v>
      </c>
      <c r="C43" s="1023" t="s">
        <v>1999</v>
      </c>
      <c r="D43" s="1022" t="s">
        <v>1134</v>
      </c>
      <c r="E43" s="1022" t="s">
        <v>2593</v>
      </c>
      <c r="F43" s="7"/>
      <c r="G43" s="7"/>
      <c r="H43" s="7"/>
    </row>
    <row r="44" spans="1:8" ht="22.5" x14ac:dyDescent="0.2">
      <c r="A44" s="1022" t="s">
        <v>4700</v>
      </c>
      <c r="B44" s="983" t="s">
        <v>1417</v>
      </c>
      <c r="C44" s="1023" t="s">
        <v>1999</v>
      </c>
      <c r="D44" s="1022" t="s">
        <v>1134</v>
      </c>
      <c r="E44" s="1022" t="s">
        <v>2593</v>
      </c>
      <c r="F44" s="7"/>
      <c r="G44" s="7"/>
      <c r="H44" s="7"/>
    </row>
    <row r="45" spans="1:8" ht="22.5" x14ac:dyDescent="0.2">
      <c r="A45" s="1022" t="s">
        <v>4701</v>
      </c>
      <c r="B45" s="983" t="s">
        <v>1417</v>
      </c>
      <c r="C45" s="1023" t="s">
        <v>1412</v>
      </c>
      <c r="D45" s="1022" t="s">
        <v>1134</v>
      </c>
      <c r="E45" s="1022" t="s">
        <v>2593</v>
      </c>
      <c r="F45" s="7"/>
      <c r="G45" s="7"/>
      <c r="H45" s="7"/>
    </row>
    <row r="46" spans="1:8" ht="22.5" x14ac:dyDescent="0.2">
      <c r="A46" s="1022" t="s">
        <v>4702</v>
      </c>
      <c r="B46" s="983" t="s">
        <v>1417</v>
      </c>
      <c r="C46" s="1023" t="s">
        <v>1412</v>
      </c>
      <c r="D46" s="1022" t="s">
        <v>1134</v>
      </c>
      <c r="E46" s="1022" t="s">
        <v>2593</v>
      </c>
      <c r="F46" s="7"/>
      <c r="G46" s="7"/>
      <c r="H46" s="7"/>
    </row>
    <row r="47" spans="1:8" ht="33.75" x14ac:dyDescent="0.2">
      <c r="A47" s="1022" t="s">
        <v>4703</v>
      </c>
      <c r="B47" s="983" t="s">
        <v>1417</v>
      </c>
      <c r="C47" s="1023" t="s">
        <v>4704</v>
      </c>
      <c r="D47" s="1022" t="s">
        <v>1296</v>
      </c>
      <c r="E47" s="1022" t="s">
        <v>4705</v>
      </c>
      <c r="F47" s="7"/>
      <c r="G47" s="7"/>
      <c r="H47" s="7"/>
    </row>
    <row r="48" spans="1:8" ht="33.75" x14ac:dyDescent="0.2">
      <c r="A48" s="1022" t="s">
        <v>4706</v>
      </c>
      <c r="B48" s="983" t="s">
        <v>1417</v>
      </c>
      <c r="C48" s="1023" t="s">
        <v>4707</v>
      </c>
      <c r="D48" s="1022" t="s">
        <v>1296</v>
      </c>
      <c r="E48" s="1022" t="s">
        <v>2738</v>
      </c>
      <c r="F48" s="7"/>
      <c r="G48" s="7"/>
      <c r="H48" s="7"/>
    </row>
    <row r="49" spans="1:8" ht="33.75" x14ac:dyDescent="0.2">
      <c r="A49" s="1022" t="s">
        <v>2000</v>
      </c>
      <c r="B49" s="983" t="s">
        <v>1417</v>
      </c>
      <c r="C49" s="1023" t="s">
        <v>961</v>
      </c>
      <c r="D49" s="1022" t="s">
        <v>1296</v>
      </c>
      <c r="E49" s="1022" t="s">
        <v>4696</v>
      </c>
      <c r="F49" s="7"/>
      <c r="G49" s="7"/>
      <c r="H49" s="7"/>
    </row>
    <row r="50" spans="1:8" ht="33.75" x14ac:dyDescent="0.2">
      <c r="A50" s="1022" t="s">
        <v>4708</v>
      </c>
      <c r="B50" s="983" t="s">
        <v>1417</v>
      </c>
      <c r="C50" s="1023" t="s">
        <v>961</v>
      </c>
      <c r="D50" s="1022" t="s">
        <v>1134</v>
      </c>
      <c r="E50" s="1022" t="s">
        <v>4709</v>
      </c>
      <c r="F50" s="7"/>
      <c r="G50" s="7"/>
      <c r="H50" s="7"/>
    </row>
    <row r="51" spans="1:8" ht="33.75" x14ac:dyDescent="0.2">
      <c r="A51" s="1022" t="s">
        <v>4710</v>
      </c>
      <c r="B51" s="983" t="s">
        <v>1417</v>
      </c>
      <c r="C51" s="1023" t="s">
        <v>2001</v>
      </c>
      <c r="D51" s="1022" t="s">
        <v>1134</v>
      </c>
      <c r="E51" s="1022" t="s">
        <v>4128</v>
      </c>
      <c r="F51" s="7"/>
      <c r="G51" s="7"/>
      <c r="H51" s="7"/>
    </row>
    <row r="52" spans="1:8" ht="33.75" x14ac:dyDescent="0.2">
      <c r="A52" s="1022" t="s">
        <v>4711</v>
      </c>
      <c r="B52" s="983" t="s">
        <v>1417</v>
      </c>
      <c r="C52" s="1023" t="s">
        <v>2001</v>
      </c>
      <c r="D52" s="1022" t="s">
        <v>1134</v>
      </c>
      <c r="E52" s="1022" t="s">
        <v>4128</v>
      </c>
      <c r="F52" s="7"/>
      <c r="G52" s="7"/>
      <c r="H52" s="7"/>
    </row>
    <row r="53" spans="1:8" ht="22.5" x14ac:dyDescent="0.2">
      <c r="A53" s="1022" t="s">
        <v>4712</v>
      </c>
      <c r="B53" s="983" t="s">
        <v>1417</v>
      </c>
      <c r="C53" s="1023" t="s">
        <v>4713</v>
      </c>
      <c r="D53" s="1022" t="s">
        <v>1296</v>
      </c>
      <c r="E53" s="1022" t="s">
        <v>4714</v>
      </c>
      <c r="F53" s="7"/>
      <c r="G53" s="7"/>
      <c r="H53" s="7"/>
    </row>
    <row r="54" spans="1:8" ht="33.75" x14ac:dyDescent="0.2">
      <c r="A54" s="1022" t="s">
        <v>4715</v>
      </c>
      <c r="B54" s="983" t="s">
        <v>1417</v>
      </c>
      <c r="C54" s="1023" t="s">
        <v>4716</v>
      </c>
      <c r="D54" s="1022" t="s">
        <v>1296</v>
      </c>
      <c r="E54" s="1022" t="s">
        <v>4705</v>
      </c>
      <c r="F54" s="7"/>
      <c r="G54" s="7"/>
      <c r="H54" s="7"/>
    </row>
    <row r="55" spans="1:8" ht="33.75" x14ac:dyDescent="0.2">
      <c r="A55" s="1022" t="s">
        <v>4717</v>
      </c>
      <c r="B55" s="983" t="s">
        <v>1417</v>
      </c>
      <c r="C55" s="1023" t="s">
        <v>2002</v>
      </c>
      <c r="D55" s="1022" t="s">
        <v>1134</v>
      </c>
      <c r="E55" s="1022" t="s">
        <v>2593</v>
      </c>
      <c r="F55" s="7"/>
      <c r="G55" s="7"/>
      <c r="H55" s="7"/>
    </row>
    <row r="56" spans="1:8" ht="33.75" x14ac:dyDescent="0.2">
      <c r="A56" s="1022" t="s">
        <v>4718</v>
      </c>
      <c r="B56" s="983" t="s">
        <v>1417</v>
      </c>
      <c r="C56" s="1023" t="s">
        <v>2002</v>
      </c>
      <c r="D56" s="1022" t="s">
        <v>1134</v>
      </c>
      <c r="E56" s="1022" t="s">
        <v>2593</v>
      </c>
      <c r="F56" s="7"/>
      <c r="G56" s="7"/>
      <c r="H56" s="7"/>
    </row>
    <row r="57" spans="1:8" ht="33.75" x14ac:dyDescent="0.2">
      <c r="A57" s="1022" t="s">
        <v>4719</v>
      </c>
      <c r="B57" s="983" t="s">
        <v>1417</v>
      </c>
      <c r="C57" s="1023" t="s">
        <v>2003</v>
      </c>
      <c r="D57" s="1022" t="s">
        <v>1134</v>
      </c>
      <c r="E57" s="1022" t="s">
        <v>2593</v>
      </c>
      <c r="F57" s="7"/>
      <c r="G57" s="7"/>
      <c r="H57" s="7"/>
    </row>
    <row r="58" spans="1:8" ht="33.75" x14ac:dyDescent="0.2">
      <c r="A58" s="1022" t="s">
        <v>4720</v>
      </c>
      <c r="B58" s="983" t="s">
        <v>1417</v>
      </c>
      <c r="C58" s="1023" t="s">
        <v>2003</v>
      </c>
      <c r="D58" s="1022" t="s">
        <v>1134</v>
      </c>
      <c r="E58" s="1022" t="s">
        <v>2593</v>
      </c>
      <c r="F58" s="7"/>
      <c r="G58" s="7"/>
      <c r="H58" s="7"/>
    </row>
    <row r="59" spans="1:8" ht="33.75" x14ac:dyDescent="0.2">
      <c r="A59" s="1022" t="s">
        <v>4721</v>
      </c>
      <c r="B59" s="983" t="s">
        <v>1417</v>
      </c>
      <c r="C59" s="1023" t="s">
        <v>2004</v>
      </c>
      <c r="D59" s="1022" t="s">
        <v>1134</v>
      </c>
      <c r="E59" s="1022" t="s">
        <v>2593</v>
      </c>
      <c r="F59" s="7"/>
      <c r="G59" s="7"/>
      <c r="H59" s="7"/>
    </row>
    <row r="60" spans="1:8" ht="33.75" x14ac:dyDescent="0.2">
      <c r="A60" s="1022" t="s">
        <v>4722</v>
      </c>
      <c r="B60" s="983" t="s">
        <v>1417</v>
      </c>
      <c r="C60" s="1023" t="s">
        <v>2004</v>
      </c>
      <c r="D60" s="1022" t="s">
        <v>1134</v>
      </c>
      <c r="E60" s="1022" t="s">
        <v>2593</v>
      </c>
      <c r="F60" s="7"/>
      <c r="G60" s="7"/>
      <c r="H60" s="7"/>
    </row>
    <row r="61" spans="1:8" ht="33.75" x14ac:dyDescent="0.2">
      <c r="A61" s="1022" t="s">
        <v>4723</v>
      </c>
      <c r="B61" s="983" t="s">
        <v>1417</v>
      </c>
      <c r="C61" s="1023" t="s">
        <v>2005</v>
      </c>
      <c r="D61" s="1022" t="s">
        <v>1134</v>
      </c>
      <c r="E61" s="1022" t="s">
        <v>3944</v>
      </c>
      <c r="F61" s="7"/>
      <c r="G61" s="7"/>
      <c r="H61" s="7"/>
    </row>
    <row r="62" spans="1:8" ht="33.75" x14ac:dyDescent="0.2">
      <c r="A62" s="1022" t="s">
        <v>4724</v>
      </c>
      <c r="B62" s="983" t="s">
        <v>1417</v>
      </c>
      <c r="C62" s="1023" t="s">
        <v>2005</v>
      </c>
      <c r="D62" s="1022" t="s">
        <v>1134</v>
      </c>
      <c r="E62" s="1022" t="s">
        <v>3944</v>
      </c>
      <c r="F62" s="7"/>
      <c r="G62" s="7"/>
      <c r="H62" s="7"/>
    </row>
    <row r="63" spans="1:8" ht="33.75" x14ac:dyDescent="0.2">
      <c r="A63" s="1022" t="s">
        <v>4725</v>
      </c>
      <c r="B63" s="983" t="s">
        <v>1417</v>
      </c>
      <c r="C63" s="1023" t="s">
        <v>1603</v>
      </c>
      <c r="D63" s="1022" t="s">
        <v>1296</v>
      </c>
      <c r="E63" s="1022" t="s">
        <v>4726</v>
      </c>
      <c r="F63" s="7"/>
      <c r="G63" s="7"/>
      <c r="H63" s="7"/>
    </row>
    <row r="64" spans="1:8" ht="22.5" x14ac:dyDescent="0.2">
      <c r="A64" s="1022" t="s">
        <v>4727</v>
      </c>
      <c r="B64" s="983" t="s">
        <v>1417</v>
      </c>
      <c r="C64" s="1023" t="s">
        <v>4728</v>
      </c>
      <c r="D64" s="1022" t="s">
        <v>1296</v>
      </c>
      <c r="E64" s="1022" t="s">
        <v>4705</v>
      </c>
      <c r="F64" s="7"/>
      <c r="G64" s="7"/>
      <c r="H64" s="7"/>
    </row>
    <row r="65" spans="1:8" ht="33.75" x14ac:dyDescent="0.2">
      <c r="A65" s="1022" t="s">
        <v>4729</v>
      </c>
      <c r="B65" s="983" t="s">
        <v>1417</v>
      </c>
      <c r="C65" s="1023" t="s">
        <v>1413</v>
      </c>
      <c r="D65" s="1022" t="s">
        <v>1296</v>
      </c>
      <c r="E65" s="1022" t="s">
        <v>4114</v>
      </c>
      <c r="F65" s="7"/>
      <c r="G65" s="7"/>
      <c r="H65" s="7"/>
    </row>
    <row r="66" spans="1:8" ht="33.75" x14ac:dyDescent="0.2">
      <c r="A66" s="1022" t="s">
        <v>1604</v>
      </c>
      <c r="B66" s="983" t="s">
        <v>1417</v>
      </c>
      <c r="C66" s="1023" t="s">
        <v>1413</v>
      </c>
      <c r="D66" s="1022" t="s">
        <v>1134</v>
      </c>
      <c r="E66" s="1022" t="s">
        <v>1602</v>
      </c>
      <c r="F66" s="7"/>
      <c r="G66" s="7"/>
      <c r="H66" s="7"/>
    </row>
    <row r="67" spans="1:8" ht="33.75" x14ac:dyDescent="0.2">
      <c r="A67" s="1022" t="s">
        <v>4730</v>
      </c>
      <c r="B67" s="983" t="s">
        <v>1417</v>
      </c>
      <c r="C67" s="1023" t="s">
        <v>2007</v>
      </c>
      <c r="D67" s="1022" t="s">
        <v>1134</v>
      </c>
      <c r="E67" s="1022" t="s">
        <v>2593</v>
      </c>
      <c r="F67" s="7"/>
      <c r="G67" s="7"/>
      <c r="H67" s="7"/>
    </row>
    <row r="68" spans="1:8" ht="33.75" x14ac:dyDescent="0.2">
      <c r="A68" s="1022" t="s">
        <v>4731</v>
      </c>
      <c r="B68" s="983" t="s">
        <v>1417</v>
      </c>
      <c r="C68" s="1023" t="s">
        <v>2007</v>
      </c>
      <c r="D68" s="1022" t="s">
        <v>1134</v>
      </c>
      <c r="E68" s="1022" t="s">
        <v>2593</v>
      </c>
      <c r="F68" s="7"/>
      <c r="G68" s="7"/>
      <c r="H68" s="7"/>
    </row>
    <row r="69" spans="1:8" ht="33.75" x14ac:dyDescent="0.2">
      <c r="A69" s="1022" t="s">
        <v>4732</v>
      </c>
      <c r="B69" s="983" t="s">
        <v>1417</v>
      </c>
      <c r="C69" s="1023" t="s">
        <v>4733</v>
      </c>
      <c r="D69" s="1022" t="s">
        <v>1296</v>
      </c>
      <c r="E69" s="1022" t="s">
        <v>4114</v>
      </c>
      <c r="F69" s="7"/>
      <c r="G69" s="7"/>
      <c r="H69" s="7"/>
    </row>
    <row r="70" spans="1:8" ht="33.75" x14ac:dyDescent="0.2">
      <c r="A70" s="1022" t="s">
        <v>4734</v>
      </c>
      <c r="B70" s="983" t="s">
        <v>1417</v>
      </c>
      <c r="C70" s="1023" t="s">
        <v>4735</v>
      </c>
      <c r="D70" s="1022" t="s">
        <v>1296</v>
      </c>
      <c r="E70" s="1022" t="s">
        <v>4705</v>
      </c>
      <c r="F70" s="7"/>
      <c r="G70" s="7"/>
      <c r="H70" s="7"/>
    </row>
    <row r="71" spans="1:8" ht="33.75" x14ac:dyDescent="0.2">
      <c r="A71" s="1022" t="s">
        <v>4736</v>
      </c>
      <c r="B71" s="983" t="s">
        <v>1417</v>
      </c>
      <c r="C71" s="1023" t="s">
        <v>4737</v>
      </c>
      <c r="D71" s="1022" t="s">
        <v>1134</v>
      </c>
      <c r="E71" s="1022" t="s">
        <v>2592</v>
      </c>
      <c r="F71" s="7"/>
      <c r="G71" s="7"/>
      <c r="H71" s="7"/>
    </row>
    <row r="72" spans="1:8" ht="33.75" x14ac:dyDescent="0.2">
      <c r="A72" s="1022" t="s">
        <v>4738</v>
      </c>
      <c r="B72" s="983" t="s">
        <v>1417</v>
      </c>
      <c r="C72" s="1023" t="s">
        <v>597</v>
      </c>
      <c r="D72" s="1022" t="s">
        <v>1321</v>
      </c>
      <c r="E72" s="1022" t="s">
        <v>4188</v>
      </c>
      <c r="F72" s="7"/>
      <c r="G72" s="7"/>
      <c r="H72" s="7"/>
    </row>
    <row r="73" spans="1:8" ht="33.75" x14ac:dyDescent="0.2">
      <c r="A73" s="1022" t="s">
        <v>4739</v>
      </c>
      <c r="B73" s="983" t="s">
        <v>1417</v>
      </c>
      <c r="C73" s="1023" t="s">
        <v>597</v>
      </c>
      <c r="D73" s="1022" t="s">
        <v>1321</v>
      </c>
      <c r="E73" s="1022" t="s">
        <v>4188</v>
      </c>
      <c r="F73" s="7"/>
      <c r="G73" s="7"/>
      <c r="H73" s="7"/>
    </row>
    <row r="74" spans="1:8" ht="22.5" x14ac:dyDescent="0.2">
      <c r="A74" s="1022" t="s">
        <v>4740</v>
      </c>
      <c r="B74" s="983" t="s">
        <v>1417</v>
      </c>
      <c r="C74" s="1023" t="s">
        <v>4741</v>
      </c>
      <c r="D74" s="1022" t="s">
        <v>1296</v>
      </c>
      <c r="E74" s="1022" t="s">
        <v>2738</v>
      </c>
      <c r="F74" s="7"/>
      <c r="G74" s="7"/>
      <c r="H74" s="7"/>
    </row>
    <row r="75" spans="1:8" ht="45" x14ac:dyDescent="0.2">
      <c r="A75" s="1022" t="s">
        <v>4742</v>
      </c>
      <c r="B75" s="983" t="s">
        <v>1417</v>
      </c>
      <c r="C75" s="1023" t="s">
        <v>598</v>
      </c>
      <c r="D75" s="1022" t="s">
        <v>1321</v>
      </c>
      <c r="E75" s="1022" t="s">
        <v>4188</v>
      </c>
      <c r="F75" s="7"/>
      <c r="G75" s="7"/>
      <c r="H75" s="7"/>
    </row>
    <row r="76" spans="1:8" ht="45" x14ac:dyDescent="0.2">
      <c r="A76" s="1022" t="s">
        <v>4743</v>
      </c>
      <c r="B76" s="983" t="s">
        <v>1417</v>
      </c>
      <c r="C76" s="1023" t="s">
        <v>598</v>
      </c>
      <c r="D76" s="1022" t="s">
        <v>1321</v>
      </c>
      <c r="E76" s="1022" t="s">
        <v>4188</v>
      </c>
      <c r="F76" s="7"/>
      <c r="G76" s="7"/>
      <c r="H76" s="7"/>
    </row>
    <row r="77" spans="1:8" ht="33.75" x14ac:dyDescent="0.2">
      <c r="A77" s="1022" t="s">
        <v>1414</v>
      </c>
      <c r="B77" s="983" t="s">
        <v>1417</v>
      </c>
      <c r="C77" s="1023" t="s">
        <v>599</v>
      </c>
      <c r="D77" s="1022" t="s">
        <v>1134</v>
      </c>
      <c r="E77" s="1022" t="s">
        <v>1415</v>
      </c>
      <c r="F77" s="7"/>
      <c r="G77" s="7"/>
      <c r="H77" s="7"/>
    </row>
    <row r="78" spans="1:8" ht="33.75" x14ac:dyDescent="0.2">
      <c r="A78" s="1022" t="s">
        <v>2008</v>
      </c>
      <c r="B78" s="983" t="s">
        <v>1417</v>
      </c>
      <c r="C78" s="1023" t="s">
        <v>599</v>
      </c>
      <c r="D78" s="1022" t="s">
        <v>1134</v>
      </c>
      <c r="E78" s="1022" t="s">
        <v>2006</v>
      </c>
      <c r="F78" s="7"/>
      <c r="G78" s="7"/>
      <c r="H78" s="7"/>
    </row>
    <row r="79" spans="1:8" ht="45" x14ac:dyDescent="0.2">
      <c r="A79" s="1022" t="s">
        <v>4744</v>
      </c>
      <c r="B79" s="983" t="s">
        <v>1417</v>
      </c>
      <c r="C79" s="1023" t="s">
        <v>4745</v>
      </c>
      <c r="D79" s="1022" t="s">
        <v>1296</v>
      </c>
      <c r="E79" s="1022" t="s">
        <v>4689</v>
      </c>
      <c r="F79" s="7"/>
      <c r="G79" s="7"/>
      <c r="H79" s="7"/>
    </row>
    <row r="80" spans="1:8" ht="33.75" x14ac:dyDescent="0.2">
      <c r="A80" s="1022" t="s">
        <v>4746</v>
      </c>
      <c r="B80" s="983" t="s">
        <v>1417</v>
      </c>
      <c r="C80" s="1023" t="s">
        <v>4747</v>
      </c>
      <c r="D80" s="1022" t="s">
        <v>1296</v>
      </c>
      <c r="E80" s="1022" t="s">
        <v>4726</v>
      </c>
      <c r="F80" s="7"/>
      <c r="G80" s="7"/>
      <c r="H80" s="7"/>
    </row>
    <row r="81" spans="1:8" ht="45" x14ac:dyDescent="0.2">
      <c r="A81" s="1022" t="s">
        <v>4748</v>
      </c>
      <c r="B81" s="983" t="s">
        <v>1417</v>
      </c>
      <c r="C81" s="1023" t="s">
        <v>4749</v>
      </c>
      <c r="D81" s="1022" t="s">
        <v>1296</v>
      </c>
      <c r="E81" s="1022" t="s">
        <v>4726</v>
      </c>
      <c r="F81" s="7"/>
      <c r="G81" s="7"/>
      <c r="H81" s="7"/>
    </row>
    <row r="82" spans="1:8" ht="33.75" x14ac:dyDescent="0.2">
      <c r="A82" s="1022" t="s">
        <v>4750</v>
      </c>
      <c r="B82" s="983" t="s">
        <v>1417</v>
      </c>
      <c r="C82" s="1023" t="s">
        <v>4751</v>
      </c>
      <c r="D82" s="1022" t="s">
        <v>1296</v>
      </c>
      <c r="E82" s="1022" t="s">
        <v>4726</v>
      </c>
      <c r="F82" s="7"/>
      <c r="G82" s="7"/>
      <c r="H82" s="7"/>
    </row>
    <row r="83" spans="1:8" ht="33.75" x14ac:dyDescent="0.2">
      <c r="A83" s="1022" t="s">
        <v>4752</v>
      </c>
      <c r="B83" s="983" t="s">
        <v>1417</v>
      </c>
      <c r="C83" s="1023" t="s">
        <v>769</v>
      </c>
      <c r="D83" s="1022" t="s">
        <v>1296</v>
      </c>
      <c r="E83" s="1022" t="s">
        <v>4689</v>
      </c>
      <c r="F83" s="7"/>
      <c r="G83" s="7"/>
      <c r="H83" s="7"/>
    </row>
    <row r="84" spans="1:8" ht="33.75" x14ac:dyDescent="0.2">
      <c r="A84" s="1022" t="s">
        <v>1416</v>
      </c>
      <c r="B84" s="983" t="s">
        <v>1417</v>
      </c>
      <c r="C84" s="1023" t="s">
        <v>769</v>
      </c>
      <c r="D84" s="1022" t="s">
        <v>1321</v>
      </c>
      <c r="E84" s="1022" t="s">
        <v>1606</v>
      </c>
      <c r="F84" s="7"/>
      <c r="G84" s="7"/>
      <c r="H84" s="7"/>
    </row>
    <row r="85" spans="1:8" ht="33.75" x14ac:dyDescent="0.2">
      <c r="A85" s="1022" t="s">
        <v>2009</v>
      </c>
      <c r="B85" s="983" t="s">
        <v>1417</v>
      </c>
      <c r="C85" s="1023" t="s">
        <v>769</v>
      </c>
      <c r="D85" s="1022" t="s">
        <v>1134</v>
      </c>
      <c r="E85" s="1022" t="s">
        <v>4753</v>
      </c>
      <c r="F85" s="7"/>
      <c r="G85" s="7"/>
      <c r="H85" s="7"/>
    </row>
    <row r="86" spans="1:8" ht="22.5" x14ac:dyDescent="0.2">
      <c r="A86" s="1022" t="s">
        <v>4754</v>
      </c>
      <c r="B86" s="983" t="s">
        <v>1417</v>
      </c>
      <c r="C86" s="1023" t="s">
        <v>2010</v>
      </c>
      <c r="D86" s="1022" t="s">
        <v>1134</v>
      </c>
      <c r="E86" s="1022" t="s">
        <v>2593</v>
      </c>
      <c r="F86" s="7"/>
      <c r="G86" s="7"/>
      <c r="H86" s="7"/>
    </row>
    <row r="87" spans="1:8" ht="22.5" x14ac:dyDescent="0.2">
      <c r="A87" s="1022" t="s">
        <v>4755</v>
      </c>
      <c r="B87" s="983" t="s">
        <v>1417</v>
      </c>
      <c r="C87" s="1023" t="s">
        <v>2010</v>
      </c>
      <c r="D87" s="1022" t="s">
        <v>1134</v>
      </c>
      <c r="E87" s="1022" t="s">
        <v>2593</v>
      </c>
      <c r="F87" s="7"/>
      <c r="G87" s="7"/>
      <c r="H87" s="7"/>
    </row>
    <row r="88" spans="1:8" ht="33.75" x14ac:dyDescent="0.2">
      <c r="A88" s="1022" t="s">
        <v>4756</v>
      </c>
      <c r="B88" s="983" t="s">
        <v>1417</v>
      </c>
      <c r="C88" s="1023" t="s">
        <v>989</v>
      </c>
      <c r="D88" s="1022" t="s">
        <v>1296</v>
      </c>
      <c r="E88" s="1022" t="s">
        <v>4689</v>
      </c>
      <c r="F88" s="7"/>
      <c r="G88" s="7"/>
      <c r="H88" s="7"/>
    </row>
    <row r="89" spans="1:8" ht="33.75" x14ac:dyDescent="0.2">
      <c r="A89" s="1022" t="s">
        <v>4757</v>
      </c>
      <c r="B89" s="983" t="s">
        <v>1417</v>
      </c>
      <c r="C89" s="1023" t="s">
        <v>600</v>
      </c>
      <c r="D89" s="1022" t="s">
        <v>1296</v>
      </c>
      <c r="E89" s="1022" t="s">
        <v>4689</v>
      </c>
      <c r="F89" s="7"/>
      <c r="G89" s="7"/>
      <c r="H89" s="7"/>
    </row>
    <row r="90" spans="1:8" ht="33.75" x14ac:dyDescent="0.2">
      <c r="A90" s="1022" t="s">
        <v>4758</v>
      </c>
      <c r="B90" s="983" t="s">
        <v>1417</v>
      </c>
      <c r="C90" s="1023" t="s">
        <v>600</v>
      </c>
      <c r="D90" s="1022" t="s">
        <v>1134</v>
      </c>
      <c r="E90" s="1022" t="s">
        <v>4759</v>
      </c>
      <c r="F90" s="7"/>
      <c r="G90" s="7"/>
      <c r="H90" s="7"/>
    </row>
    <row r="91" spans="1:8" ht="33.75" x14ac:dyDescent="0.2">
      <c r="A91" s="1022" t="s">
        <v>4760</v>
      </c>
      <c r="B91" s="983" t="s">
        <v>1417</v>
      </c>
      <c r="C91" s="1023" t="s">
        <v>4761</v>
      </c>
      <c r="D91" s="1022" t="s">
        <v>1296</v>
      </c>
      <c r="E91" s="1022" t="s">
        <v>4726</v>
      </c>
      <c r="F91" s="7"/>
      <c r="G91" s="7"/>
      <c r="H91" s="7"/>
    </row>
    <row r="92" spans="1:8" ht="33.75" x14ac:dyDescent="0.2">
      <c r="A92" s="1022" t="s">
        <v>4762</v>
      </c>
      <c r="B92" s="983" t="s">
        <v>1417</v>
      </c>
      <c r="C92" s="1023" t="s">
        <v>4763</v>
      </c>
      <c r="D92" s="1022" t="s">
        <v>1296</v>
      </c>
      <c r="E92" s="1022" t="s">
        <v>4726</v>
      </c>
      <c r="F92" s="7"/>
      <c r="G92" s="7"/>
      <c r="H92" s="7"/>
    </row>
    <row r="93" spans="1:8" ht="33.75" x14ac:dyDescent="0.2">
      <c r="A93" s="1022" t="s">
        <v>4764</v>
      </c>
      <c r="B93" s="983" t="s">
        <v>1417</v>
      </c>
      <c r="C93" s="1023" t="s">
        <v>489</v>
      </c>
      <c r="D93" s="1022" t="s">
        <v>1134</v>
      </c>
      <c r="E93" s="1022" t="s">
        <v>2592</v>
      </c>
      <c r="F93" s="7"/>
      <c r="G93" s="7"/>
      <c r="H93" s="7"/>
    </row>
    <row r="94" spans="1:8" ht="33.75" x14ac:dyDescent="0.2">
      <c r="A94" s="1022" t="s">
        <v>4765</v>
      </c>
      <c r="B94" s="983" t="s">
        <v>1417</v>
      </c>
      <c r="C94" s="1023" t="s">
        <v>4766</v>
      </c>
      <c r="D94" s="1022" t="s">
        <v>1296</v>
      </c>
      <c r="E94" s="1022" t="s">
        <v>4726</v>
      </c>
      <c r="F94" s="7"/>
      <c r="G94" s="7"/>
      <c r="H94" s="7"/>
    </row>
    <row r="95" spans="1:8" ht="22.5" x14ac:dyDescent="0.2">
      <c r="A95" s="1022" t="s">
        <v>4767</v>
      </c>
      <c r="B95" s="983" t="s">
        <v>1417</v>
      </c>
      <c r="C95" s="1023" t="s">
        <v>601</v>
      </c>
      <c r="D95" s="1022" t="s">
        <v>1321</v>
      </c>
      <c r="E95" s="1022" t="s">
        <v>4188</v>
      </c>
      <c r="F95" s="7"/>
      <c r="G95" s="7"/>
      <c r="H95" s="7"/>
    </row>
    <row r="96" spans="1:8" ht="22.5" x14ac:dyDescent="0.2">
      <c r="A96" s="1022" t="s">
        <v>4767</v>
      </c>
      <c r="B96" s="983" t="s">
        <v>1417</v>
      </c>
      <c r="C96" s="1023" t="s">
        <v>601</v>
      </c>
      <c r="D96" s="1022" t="s">
        <v>1321</v>
      </c>
      <c r="E96" s="1022" t="s">
        <v>4188</v>
      </c>
      <c r="F96" s="7"/>
      <c r="G96" s="7"/>
      <c r="H96" s="7"/>
    </row>
    <row r="97" spans="1:8" ht="22.5" x14ac:dyDescent="0.2">
      <c r="A97" s="1022" t="s">
        <v>4768</v>
      </c>
      <c r="B97" s="983" t="s">
        <v>1417</v>
      </c>
      <c r="C97" s="1023" t="s">
        <v>601</v>
      </c>
      <c r="D97" s="1022" t="s">
        <v>1321</v>
      </c>
      <c r="E97" s="1022" t="s">
        <v>4188</v>
      </c>
      <c r="F97" s="7"/>
      <c r="G97" s="7"/>
      <c r="H97" s="7"/>
    </row>
    <row r="98" spans="1:8" ht="33.75" x14ac:dyDescent="0.2">
      <c r="A98" s="1022" t="s">
        <v>4769</v>
      </c>
      <c r="B98" s="983" t="s">
        <v>1417</v>
      </c>
      <c r="C98" s="1023" t="s">
        <v>2011</v>
      </c>
      <c r="D98" s="1022" t="s">
        <v>1134</v>
      </c>
      <c r="E98" s="1022" t="s">
        <v>2647</v>
      </c>
      <c r="F98" s="7"/>
      <c r="G98" s="7"/>
      <c r="H98" s="7"/>
    </row>
    <row r="99" spans="1:8" ht="22.5" x14ac:dyDescent="0.2">
      <c r="A99" s="1022" t="s">
        <v>4770</v>
      </c>
      <c r="B99" s="983" t="s">
        <v>1417</v>
      </c>
      <c r="C99" s="1023" t="s">
        <v>4771</v>
      </c>
      <c r="D99" s="1022" t="s">
        <v>1296</v>
      </c>
      <c r="E99" s="1022" t="s">
        <v>4726</v>
      </c>
      <c r="F99" s="7"/>
      <c r="G99" s="7"/>
      <c r="H99" s="7"/>
    </row>
    <row r="100" spans="1:8" ht="33.75" x14ac:dyDescent="0.2">
      <c r="A100" s="1022" t="s">
        <v>4772</v>
      </c>
      <c r="B100" s="983" t="s">
        <v>1417</v>
      </c>
      <c r="C100" s="1023" t="s">
        <v>487</v>
      </c>
      <c r="D100" s="1022" t="s">
        <v>1296</v>
      </c>
      <c r="E100" s="1022" t="s">
        <v>4726</v>
      </c>
      <c r="F100" s="7"/>
      <c r="G100" s="7"/>
      <c r="H100" s="7"/>
    </row>
    <row r="101" spans="1:8" ht="33.75" x14ac:dyDescent="0.2">
      <c r="A101" s="1022" t="s">
        <v>4773</v>
      </c>
      <c r="B101" s="983" t="s">
        <v>1417</v>
      </c>
      <c r="C101" s="1023" t="s">
        <v>4774</v>
      </c>
      <c r="D101" s="1022" t="s">
        <v>1296</v>
      </c>
      <c r="E101" s="1022" t="s">
        <v>4689</v>
      </c>
      <c r="F101" s="7"/>
      <c r="G101" s="7"/>
      <c r="H101" s="7"/>
    </row>
    <row r="102" spans="1:8" ht="33.75" x14ac:dyDescent="0.2">
      <c r="A102" s="1022" t="s">
        <v>4775</v>
      </c>
      <c r="B102" s="983" t="s">
        <v>1417</v>
      </c>
      <c r="C102" s="1023" t="s">
        <v>4776</v>
      </c>
      <c r="D102" s="1022" t="s">
        <v>1296</v>
      </c>
      <c r="E102" s="1022" t="s">
        <v>4689</v>
      </c>
      <c r="F102" s="7"/>
      <c r="G102" s="7"/>
      <c r="H102" s="7"/>
    </row>
    <row r="103" spans="1:8" ht="22.5" x14ac:dyDescent="0.2">
      <c r="A103" s="1022" t="s">
        <v>4777</v>
      </c>
      <c r="B103" s="983" t="s">
        <v>1417</v>
      </c>
      <c r="C103" s="1023" t="s">
        <v>4778</v>
      </c>
      <c r="D103" s="1022" t="s">
        <v>1296</v>
      </c>
      <c r="E103" s="1022" t="s">
        <v>4689</v>
      </c>
      <c r="F103" s="7"/>
      <c r="G103" s="7"/>
      <c r="H103" s="7"/>
    </row>
    <row r="104" spans="1:8" ht="45" x14ac:dyDescent="0.2">
      <c r="A104" s="1022" t="s">
        <v>4779</v>
      </c>
      <c r="B104" s="983" t="s">
        <v>1417</v>
      </c>
      <c r="C104" s="1023" t="s">
        <v>770</v>
      </c>
      <c r="D104" s="1022" t="s">
        <v>1321</v>
      </c>
      <c r="E104" s="1022" t="s">
        <v>4188</v>
      </c>
      <c r="F104" s="7"/>
      <c r="G104" s="7"/>
      <c r="H104" s="7"/>
    </row>
    <row r="105" spans="1:8" ht="45" x14ac:dyDescent="0.2">
      <c r="A105" s="1022" t="s">
        <v>4780</v>
      </c>
      <c r="B105" s="983" t="s">
        <v>1417</v>
      </c>
      <c r="C105" s="1023" t="s">
        <v>770</v>
      </c>
      <c r="D105" s="1022" t="s">
        <v>1321</v>
      </c>
      <c r="E105" s="1022" t="s">
        <v>4188</v>
      </c>
      <c r="F105" s="7"/>
      <c r="G105" s="7"/>
      <c r="H105" s="7"/>
    </row>
    <row r="106" spans="1:8" ht="33.75" x14ac:dyDescent="0.2">
      <c r="A106" s="1022" t="s">
        <v>4781</v>
      </c>
      <c r="B106" s="983" t="s">
        <v>1417</v>
      </c>
      <c r="C106" s="1023" t="s">
        <v>4782</v>
      </c>
      <c r="D106" s="1022" t="s">
        <v>1296</v>
      </c>
      <c r="E106" s="1022" t="s">
        <v>4689</v>
      </c>
      <c r="F106" s="7"/>
      <c r="G106" s="7"/>
      <c r="H106" s="7"/>
    </row>
    <row r="107" spans="1:8" ht="45" x14ac:dyDescent="0.2">
      <c r="A107" s="1022" t="s">
        <v>4783</v>
      </c>
      <c r="B107" s="983" t="s">
        <v>1417</v>
      </c>
      <c r="C107" s="1023" t="s">
        <v>2012</v>
      </c>
      <c r="D107" s="1022" t="s">
        <v>1134</v>
      </c>
      <c r="E107" s="1022" t="s">
        <v>2592</v>
      </c>
      <c r="F107" s="7"/>
      <c r="G107" s="7"/>
      <c r="H107" s="7"/>
    </row>
    <row r="108" spans="1:8" ht="45" x14ac:dyDescent="0.2">
      <c r="A108" s="1022" t="s">
        <v>4784</v>
      </c>
      <c r="B108" s="983" t="s">
        <v>1417</v>
      </c>
      <c r="C108" s="1023" t="s">
        <v>2012</v>
      </c>
      <c r="D108" s="1022" t="s">
        <v>1134</v>
      </c>
      <c r="E108" s="1022" t="s">
        <v>2592</v>
      </c>
      <c r="F108" s="7"/>
      <c r="G108" s="7"/>
      <c r="H108" s="7"/>
    </row>
    <row r="109" spans="1:8" ht="45" x14ac:dyDescent="0.2">
      <c r="A109" s="1022" t="s">
        <v>4785</v>
      </c>
      <c r="B109" s="983" t="s">
        <v>1417</v>
      </c>
      <c r="C109" s="1023" t="s">
        <v>2013</v>
      </c>
      <c r="D109" s="1022" t="s">
        <v>1134</v>
      </c>
      <c r="E109" s="1022" t="s">
        <v>2592</v>
      </c>
      <c r="F109" s="7"/>
      <c r="G109" s="7"/>
      <c r="H109" s="7"/>
    </row>
    <row r="110" spans="1:8" ht="45" x14ac:dyDescent="0.2">
      <c r="A110" s="1022" t="s">
        <v>4786</v>
      </c>
      <c r="B110" s="983" t="s">
        <v>1417</v>
      </c>
      <c r="C110" s="1023" t="s">
        <v>2013</v>
      </c>
      <c r="D110" s="1022" t="s">
        <v>1134</v>
      </c>
      <c r="E110" s="1022" t="s">
        <v>2592</v>
      </c>
      <c r="F110" s="7"/>
      <c r="G110" s="7"/>
      <c r="H110" s="7"/>
    </row>
    <row r="111" spans="1:8" ht="22.5" x14ac:dyDescent="0.2">
      <c r="A111" s="1022" t="s">
        <v>4787</v>
      </c>
      <c r="B111" s="983" t="s">
        <v>1417</v>
      </c>
      <c r="C111" s="1023" t="s">
        <v>4788</v>
      </c>
      <c r="D111" s="1022" t="s">
        <v>1296</v>
      </c>
      <c r="E111" s="1022" t="s">
        <v>4705</v>
      </c>
      <c r="F111" s="7"/>
      <c r="G111" s="7"/>
      <c r="H111" s="7"/>
    </row>
    <row r="112" spans="1:8" ht="33.75" x14ac:dyDescent="0.2">
      <c r="A112" s="1022" t="s">
        <v>4789</v>
      </c>
      <c r="B112" s="983" t="s">
        <v>1417</v>
      </c>
      <c r="C112" s="1023" t="s">
        <v>4790</v>
      </c>
      <c r="D112" s="1022" t="s">
        <v>1296</v>
      </c>
      <c r="E112" s="1022" t="s">
        <v>4689</v>
      </c>
      <c r="F112" s="7"/>
      <c r="G112" s="7"/>
      <c r="H112" s="7"/>
    </row>
    <row r="113" spans="1:8" ht="45" x14ac:dyDescent="0.2">
      <c r="A113" s="1022" t="s">
        <v>4791</v>
      </c>
      <c r="B113" s="983" t="s">
        <v>1417</v>
      </c>
      <c r="C113" s="1023" t="s">
        <v>488</v>
      </c>
      <c r="D113" s="1022" t="s">
        <v>1296</v>
      </c>
      <c r="E113" s="1022" t="s">
        <v>4726</v>
      </c>
      <c r="F113" s="7"/>
      <c r="G113" s="7"/>
      <c r="H113" s="7"/>
    </row>
    <row r="114" spans="1:8" ht="45" x14ac:dyDescent="0.2">
      <c r="A114" s="1022" t="s">
        <v>4792</v>
      </c>
      <c r="B114" s="983" t="s">
        <v>1417</v>
      </c>
      <c r="C114" s="1023" t="s">
        <v>4793</v>
      </c>
      <c r="D114" s="1022" t="s">
        <v>1296</v>
      </c>
      <c r="E114" s="1022" t="s">
        <v>4689</v>
      </c>
      <c r="F114" s="7"/>
      <c r="G114" s="7"/>
      <c r="H114" s="7"/>
    </row>
    <row r="115" spans="1:8" ht="45" x14ac:dyDescent="0.2">
      <c r="A115" s="1022" t="s">
        <v>4794</v>
      </c>
      <c r="B115" s="983" t="s">
        <v>1417</v>
      </c>
      <c r="C115" s="1023" t="s">
        <v>4795</v>
      </c>
      <c r="D115" s="1022" t="s">
        <v>1296</v>
      </c>
      <c r="E115" s="1022" t="s">
        <v>4689</v>
      </c>
      <c r="F115" s="7"/>
      <c r="G115" s="7"/>
      <c r="H115" s="7"/>
    </row>
    <row r="116" spans="1:8" ht="33.75" x14ac:dyDescent="0.2">
      <c r="A116" s="1022" t="s">
        <v>4796</v>
      </c>
      <c r="B116" s="983" t="s">
        <v>1417</v>
      </c>
      <c r="C116" s="1023" t="s">
        <v>4797</v>
      </c>
      <c r="D116" s="1022" t="s">
        <v>1296</v>
      </c>
      <c r="E116" s="1022" t="s">
        <v>4689</v>
      </c>
      <c r="F116" s="7"/>
      <c r="G116" s="7"/>
      <c r="H116" s="7"/>
    </row>
    <row r="117" spans="1:8" ht="33.75" x14ac:dyDescent="0.2">
      <c r="A117" s="1022" t="s">
        <v>1608</v>
      </c>
      <c r="B117" s="983" t="s">
        <v>1417</v>
      </c>
      <c r="C117" s="1023" t="s">
        <v>1094</v>
      </c>
      <c r="D117" s="1022" t="s">
        <v>1134</v>
      </c>
      <c r="E117" s="1022" t="s">
        <v>1601</v>
      </c>
      <c r="F117" s="7"/>
      <c r="G117" s="7"/>
      <c r="H117" s="7"/>
    </row>
    <row r="118" spans="1:8" ht="33.75" x14ac:dyDescent="0.2">
      <c r="A118" s="1022" t="s">
        <v>1607</v>
      </c>
      <c r="B118" s="983" t="s">
        <v>1417</v>
      </c>
      <c r="C118" s="1023" t="s">
        <v>1094</v>
      </c>
      <c r="D118" s="1022" t="s">
        <v>1134</v>
      </c>
      <c r="E118" s="1022" t="s">
        <v>1601</v>
      </c>
      <c r="F118" s="7"/>
      <c r="G118" s="7"/>
      <c r="H118" s="7"/>
    </row>
    <row r="119" spans="1:8" ht="33.75" x14ac:dyDescent="0.2">
      <c r="A119" s="1022" t="s">
        <v>4798</v>
      </c>
      <c r="B119" s="983" t="s">
        <v>1417</v>
      </c>
      <c r="C119" s="1023" t="s">
        <v>4799</v>
      </c>
      <c r="D119" s="1022" t="s">
        <v>1296</v>
      </c>
      <c r="E119" s="1022" t="s">
        <v>4689</v>
      </c>
      <c r="F119" s="7"/>
      <c r="G119" s="7"/>
      <c r="H119" s="7"/>
    </row>
    <row r="120" spans="1:8" ht="45" x14ac:dyDescent="0.2">
      <c r="A120" s="1022" t="s">
        <v>4800</v>
      </c>
      <c r="B120" s="983" t="s">
        <v>1417</v>
      </c>
      <c r="C120" s="1023" t="s">
        <v>4801</v>
      </c>
      <c r="D120" s="1022" t="s">
        <v>1312</v>
      </c>
      <c r="E120" s="1022" t="s">
        <v>2594</v>
      </c>
      <c r="F120" s="7"/>
      <c r="G120" s="7"/>
      <c r="H120" s="7"/>
    </row>
    <row r="121" spans="1:8" ht="45" x14ac:dyDescent="0.2">
      <c r="A121" s="1022" t="s">
        <v>4802</v>
      </c>
      <c r="B121" s="983" t="s">
        <v>1417</v>
      </c>
      <c r="C121" s="1023" t="s">
        <v>4801</v>
      </c>
      <c r="D121" s="1022" t="s">
        <v>1312</v>
      </c>
      <c r="E121" s="1022" t="s">
        <v>2594</v>
      </c>
      <c r="F121" s="7"/>
      <c r="G121" s="7"/>
      <c r="H121" s="7"/>
    </row>
    <row r="122" spans="1:8" ht="33.75" x14ac:dyDescent="0.2">
      <c r="A122" s="1022" t="s">
        <v>4803</v>
      </c>
      <c r="B122" s="983" t="s">
        <v>1417</v>
      </c>
      <c r="C122" s="1023" t="s">
        <v>4704</v>
      </c>
      <c r="D122" s="1022" t="s">
        <v>1296</v>
      </c>
      <c r="E122" s="1022" t="s">
        <v>4225</v>
      </c>
      <c r="F122" s="7"/>
      <c r="G122" s="7"/>
      <c r="H122" s="7"/>
    </row>
    <row r="123" spans="1:8" ht="33.75" x14ac:dyDescent="0.2">
      <c r="A123" s="1022" t="s">
        <v>4804</v>
      </c>
      <c r="B123" s="983" t="s">
        <v>1417</v>
      </c>
      <c r="C123" s="1023" t="s">
        <v>4707</v>
      </c>
      <c r="D123" s="1022" t="s">
        <v>1296</v>
      </c>
      <c r="E123" s="1022" t="s">
        <v>2738</v>
      </c>
      <c r="F123" s="7"/>
      <c r="G123" s="7"/>
      <c r="H123" s="7"/>
    </row>
    <row r="124" spans="1:8" ht="33.75" x14ac:dyDescent="0.2">
      <c r="A124" s="1022" t="s">
        <v>2014</v>
      </c>
      <c r="B124" s="983" t="s">
        <v>1417</v>
      </c>
      <c r="C124" s="1023" t="s">
        <v>961</v>
      </c>
      <c r="D124" s="1022" t="s">
        <v>1296</v>
      </c>
      <c r="E124" s="1022" t="s">
        <v>4696</v>
      </c>
      <c r="F124" s="7"/>
      <c r="G124" s="7"/>
      <c r="H124" s="7"/>
    </row>
    <row r="125" spans="1:8" ht="22.5" x14ac:dyDescent="0.2">
      <c r="A125" s="1022" t="s">
        <v>4805</v>
      </c>
      <c r="B125" s="983" t="s">
        <v>1417</v>
      </c>
      <c r="C125" s="1023" t="s">
        <v>4806</v>
      </c>
      <c r="D125" s="1022" t="s">
        <v>1296</v>
      </c>
      <c r="E125" s="1022" t="s">
        <v>4099</v>
      </c>
      <c r="F125" s="7"/>
      <c r="G125" s="7"/>
      <c r="H125" s="7"/>
    </row>
    <row r="126" spans="1:8" x14ac:dyDescent="0.2">
      <c r="A126" s="1022" t="s">
        <v>4807</v>
      </c>
      <c r="B126" s="983" t="s">
        <v>1417</v>
      </c>
      <c r="C126" s="1023" t="s">
        <v>4808</v>
      </c>
      <c r="D126" s="1022" t="s">
        <v>1296</v>
      </c>
      <c r="E126" s="1022" t="s">
        <v>4809</v>
      </c>
      <c r="F126" s="7"/>
      <c r="G126" s="7"/>
      <c r="H126" s="7"/>
    </row>
    <row r="127" spans="1:8" x14ac:dyDescent="0.2">
      <c r="A127" s="1022" t="s">
        <v>4810</v>
      </c>
      <c r="B127" s="983" t="s">
        <v>1417</v>
      </c>
      <c r="C127" s="1023" t="s">
        <v>4811</v>
      </c>
      <c r="D127" s="1022" t="s">
        <v>1134</v>
      </c>
      <c r="E127" s="1022" t="s">
        <v>3954</v>
      </c>
      <c r="F127" s="7"/>
      <c r="G127" s="7"/>
      <c r="H127" s="7"/>
    </row>
    <row r="128" spans="1:8" ht="22.5" x14ac:dyDescent="0.2">
      <c r="A128" s="1022" t="s">
        <v>1609</v>
      </c>
      <c r="B128" s="983" t="s">
        <v>1417</v>
      </c>
      <c r="C128" s="1023" t="s">
        <v>1610</v>
      </c>
      <c r="D128" s="1022" t="s">
        <v>1134</v>
      </c>
      <c r="E128" s="1022" t="s">
        <v>1856</v>
      </c>
      <c r="F128" s="7"/>
      <c r="G128" s="7"/>
      <c r="H128" s="7"/>
    </row>
    <row r="129" spans="1:8" ht="22.5" x14ac:dyDescent="0.2">
      <c r="A129" s="1022" t="s">
        <v>1611</v>
      </c>
      <c r="B129" s="983" t="s">
        <v>1417</v>
      </c>
      <c r="C129" s="1023" t="s">
        <v>1612</v>
      </c>
      <c r="D129" s="1022" t="s">
        <v>1134</v>
      </c>
      <c r="E129" s="1022" t="s">
        <v>1856</v>
      </c>
      <c r="F129" s="7"/>
      <c r="G129" s="7"/>
      <c r="H129" s="7"/>
    </row>
    <row r="130" spans="1:8" ht="22.5" x14ac:dyDescent="0.2">
      <c r="A130" s="1022" t="s">
        <v>1613</v>
      </c>
      <c r="B130" s="983" t="s">
        <v>1417</v>
      </c>
      <c r="C130" s="1023" t="s">
        <v>1614</v>
      </c>
      <c r="D130" s="1022" t="s">
        <v>1134</v>
      </c>
      <c r="E130" s="1022" t="s">
        <v>1856</v>
      </c>
      <c r="F130" s="7"/>
      <c r="G130" s="7"/>
      <c r="H130" s="7"/>
    </row>
    <row r="131" spans="1:8" ht="45" x14ac:dyDescent="0.2">
      <c r="A131" s="1022" t="s">
        <v>4812</v>
      </c>
      <c r="B131" s="983" t="s">
        <v>1417</v>
      </c>
      <c r="C131" s="1023" t="s">
        <v>4745</v>
      </c>
      <c r="D131" s="1022" t="s">
        <v>1296</v>
      </c>
      <c r="E131" s="1022" t="s">
        <v>4689</v>
      </c>
      <c r="F131" s="7"/>
      <c r="G131" s="7"/>
      <c r="H131" s="7"/>
    </row>
    <row r="132" spans="1:8" ht="22.5" x14ac:dyDescent="0.2">
      <c r="A132" s="1022" t="s">
        <v>4813</v>
      </c>
      <c r="B132" s="983" t="s">
        <v>1417</v>
      </c>
      <c r="C132" s="1023" t="s">
        <v>4741</v>
      </c>
      <c r="D132" s="1022" t="s">
        <v>1296</v>
      </c>
      <c r="E132" s="1022" t="s">
        <v>2738</v>
      </c>
      <c r="F132" s="7"/>
      <c r="G132" s="7"/>
      <c r="H132" s="7"/>
    </row>
    <row r="133" spans="1:8" ht="33.75" x14ac:dyDescent="0.2">
      <c r="A133" s="1022" t="s">
        <v>4814</v>
      </c>
      <c r="B133" s="983" t="s">
        <v>1417</v>
      </c>
      <c r="C133" s="1023" t="s">
        <v>4751</v>
      </c>
      <c r="D133" s="1022" t="s">
        <v>1296</v>
      </c>
      <c r="E133" s="1022" t="s">
        <v>4726</v>
      </c>
      <c r="F133" s="7"/>
      <c r="G133" s="7"/>
      <c r="H133" s="7"/>
    </row>
    <row r="134" spans="1:8" ht="22.5" x14ac:dyDescent="0.2">
      <c r="A134" s="1022" t="s">
        <v>4815</v>
      </c>
      <c r="B134" s="983" t="s">
        <v>1417</v>
      </c>
      <c r="C134" s="1023" t="s">
        <v>4778</v>
      </c>
      <c r="D134" s="1022" t="s">
        <v>1296</v>
      </c>
      <c r="E134" s="1022" t="s">
        <v>4689</v>
      </c>
      <c r="F134" s="7"/>
      <c r="G134" s="7"/>
      <c r="H134" s="7"/>
    </row>
    <row r="135" spans="1:8" ht="33.75" x14ac:dyDescent="0.2">
      <c r="A135" s="1022" t="s">
        <v>4816</v>
      </c>
      <c r="B135" s="983" t="s">
        <v>1417</v>
      </c>
      <c r="C135" s="1023" t="s">
        <v>4817</v>
      </c>
      <c r="D135" s="1022" t="s">
        <v>1296</v>
      </c>
      <c r="E135" s="1022" t="s">
        <v>2738</v>
      </c>
      <c r="F135" s="7"/>
      <c r="G135" s="7"/>
      <c r="H135" s="7"/>
    </row>
    <row r="136" spans="1:8" ht="33.75" x14ac:dyDescent="0.2">
      <c r="A136" s="1022" t="s">
        <v>4818</v>
      </c>
      <c r="B136" s="983" t="s">
        <v>1417</v>
      </c>
      <c r="C136" s="1023" t="s">
        <v>4716</v>
      </c>
      <c r="D136" s="1022" t="s">
        <v>1296</v>
      </c>
      <c r="E136" s="1022" t="s">
        <v>4225</v>
      </c>
      <c r="F136" s="7"/>
      <c r="G136" s="7"/>
      <c r="H136" s="7"/>
    </row>
    <row r="137" spans="1:8" ht="33.75" x14ac:dyDescent="0.2">
      <c r="A137" s="1022" t="s">
        <v>4819</v>
      </c>
      <c r="B137" s="983" t="s">
        <v>1417</v>
      </c>
      <c r="C137" s="1023" t="s">
        <v>4774</v>
      </c>
      <c r="D137" s="1022" t="s">
        <v>1296</v>
      </c>
      <c r="E137" s="1022" t="s">
        <v>4689</v>
      </c>
      <c r="F137" s="7"/>
      <c r="G137" s="7"/>
      <c r="H137" s="7"/>
    </row>
    <row r="138" spans="1:8" ht="33.75" x14ac:dyDescent="0.2">
      <c r="A138" s="1022" t="s">
        <v>4820</v>
      </c>
      <c r="B138" s="983" t="s">
        <v>1417</v>
      </c>
      <c r="C138" s="1023" t="s">
        <v>4766</v>
      </c>
      <c r="D138" s="1022" t="s">
        <v>1296</v>
      </c>
      <c r="E138" s="1022" t="s">
        <v>4726</v>
      </c>
      <c r="F138" s="7"/>
      <c r="G138" s="7"/>
      <c r="H138" s="7"/>
    </row>
    <row r="139" spans="1:8" ht="22.5" x14ac:dyDescent="0.2">
      <c r="A139" s="1022" t="s">
        <v>4821</v>
      </c>
      <c r="B139" s="983" t="s">
        <v>1417</v>
      </c>
      <c r="C139" s="1023" t="s">
        <v>4822</v>
      </c>
      <c r="D139" s="1022" t="s">
        <v>1296</v>
      </c>
      <c r="E139" s="1022" t="s">
        <v>4714</v>
      </c>
      <c r="F139" s="7"/>
      <c r="G139" s="7"/>
      <c r="H139" s="7"/>
    </row>
    <row r="140" spans="1:8" ht="33.75" x14ac:dyDescent="0.2">
      <c r="A140" s="1022" t="s">
        <v>4823</v>
      </c>
      <c r="B140" s="983" t="s">
        <v>1417</v>
      </c>
      <c r="C140" s="1023" t="s">
        <v>4799</v>
      </c>
      <c r="D140" s="1022" t="s">
        <v>1296</v>
      </c>
      <c r="E140" s="1022" t="s">
        <v>4689</v>
      </c>
      <c r="F140" s="7"/>
      <c r="G140" s="7"/>
      <c r="H140" s="7"/>
    </row>
    <row r="141" spans="1:8" ht="33.75" x14ac:dyDescent="0.2">
      <c r="A141" s="1022" t="s">
        <v>4824</v>
      </c>
      <c r="B141" s="983" t="s">
        <v>1417</v>
      </c>
      <c r="C141" s="1023" t="s">
        <v>989</v>
      </c>
      <c r="D141" s="1022" t="s">
        <v>1296</v>
      </c>
      <c r="E141" s="1022" t="s">
        <v>4689</v>
      </c>
      <c r="F141" s="7"/>
      <c r="G141" s="7"/>
      <c r="H141" s="7"/>
    </row>
    <row r="142" spans="1:8" ht="33.75" x14ac:dyDescent="0.2">
      <c r="A142" s="1022" t="s">
        <v>4825</v>
      </c>
      <c r="B142" s="983" t="s">
        <v>1417</v>
      </c>
      <c r="C142" s="1023" t="s">
        <v>4790</v>
      </c>
      <c r="D142" s="1022" t="s">
        <v>1296</v>
      </c>
      <c r="E142" s="1022" t="s">
        <v>4689</v>
      </c>
      <c r="F142" s="7"/>
      <c r="G142" s="7"/>
      <c r="H142" s="7"/>
    </row>
    <row r="143" spans="1:8" ht="33.75" x14ac:dyDescent="0.2">
      <c r="A143" s="1022" t="s">
        <v>4826</v>
      </c>
      <c r="B143" s="983" t="s">
        <v>1417</v>
      </c>
      <c r="C143" s="1023" t="s">
        <v>600</v>
      </c>
      <c r="D143" s="1022" t="s">
        <v>1296</v>
      </c>
      <c r="E143" s="1022" t="s">
        <v>4689</v>
      </c>
      <c r="F143" s="7"/>
      <c r="G143" s="7"/>
      <c r="H143" s="7"/>
    </row>
    <row r="144" spans="1:8" ht="45" x14ac:dyDescent="0.2">
      <c r="A144" s="1022" t="s">
        <v>4827</v>
      </c>
      <c r="B144" s="983" t="s">
        <v>1417</v>
      </c>
      <c r="C144" s="1023" t="s">
        <v>488</v>
      </c>
      <c r="D144" s="1022" t="s">
        <v>1296</v>
      </c>
      <c r="E144" s="1022" t="s">
        <v>4726</v>
      </c>
      <c r="F144" s="7"/>
      <c r="G144" s="7"/>
      <c r="H144" s="7"/>
    </row>
    <row r="145" spans="1:8" ht="22.5" x14ac:dyDescent="0.2">
      <c r="A145" s="1022" t="s">
        <v>4828</v>
      </c>
      <c r="B145" s="983" t="s">
        <v>1417</v>
      </c>
      <c r="C145" s="1023" t="s">
        <v>4788</v>
      </c>
      <c r="D145" s="1022" t="s">
        <v>1296</v>
      </c>
      <c r="E145" s="1022" t="s">
        <v>4225</v>
      </c>
      <c r="F145" s="7"/>
      <c r="G145" s="7"/>
      <c r="H145" s="7"/>
    </row>
    <row r="146" spans="1:8" ht="33.75" x14ac:dyDescent="0.2">
      <c r="A146" s="1022" t="s">
        <v>4829</v>
      </c>
      <c r="B146" s="983" t="s">
        <v>1417</v>
      </c>
      <c r="C146" s="1023" t="s">
        <v>4776</v>
      </c>
      <c r="D146" s="1022" t="s">
        <v>1296</v>
      </c>
      <c r="E146" s="1022" t="s">
        <v>4689</v>
      </c>
      <c r="F146" s="7"/>
      <c r="G146" s="7"/>
      <c r="H146" s="7"/>
    </row>
    <row r="147" spans="1:8" ht="33.75" x14ac:dyDescent="0.2">
      <c r="A147" s="1022" t="s">
        <v>4830</v>
      </c>
      <c r="B147" s="983" t="s">
        <v>1417</v>
      </c>
      <c r="C147" s="1023" t="s">
        <v>4782</v>
      </c>
      <c r="D147" s="1022" t="s">
        <v>1296</v>
      </c>
      <c r="E147" s="1022" t="s">
        <v>4689</v>
      </c>
      <c r="F147" s="7"/>
      <c r="G147" s="7"/>
      <c r="H147" s="7"/>
    </row>
    <row r="148" spans="1:8" ht="22.5" x14ac:dyDescent="0.2">
      <c r="A148" s="1022" t="s">
        <v>4831</v>
      </c>
      <c r="B148" s="983" t="s">
        <v>1417</v>
      </c>
      <c r="C148" s="1023" t="s">
        <v>4771</v>
      </c>
      <c r="D148" s="1022" t="s">
        <v>1296</v>
      </c>
      <c r="E148" s="1022" t="s">
        <v>4726</v>
      </c>
      <c r="F148" s="7"/>
      <c r="G148" s="7"/>
      <c r="H148" s="7"/>
    </row>
    <row r="149" spans="1:8" ht="33.75" x14ac:dyDescent="0.2">
      <c r="A149" s="1022" t="s">
        <v>4832</v>
      </c>
      <c r="B149" s="983" t="s">
        <v>1417</v>
      </c>
      <c r="C149" s="1023" t="s">
        <v>1413</v>
      </c>
      <c r="D149" s="1022" t="s">
        <v>1296</v>
      </c>
      <c r="E149" s="1022" t="s">
        <v>2738</v>
      </c>
      <c r="F149" s="7"/>
      <c r="G149" s="7"/>
      <c r="H149" s="7"/>
    </row>
    <row r="150" spans="1:8" ht="33.75" x14ac:dyDescent="0.2">
      <c r="A150" s="1022" t="s">
        <v>4833</v>
      </c>
      <c r="B150" s="983" t="s">
        <v>1417</v>
      </c>
      <c r="C150" s="1023" t="s">
        <v>1603</v>
      </c>
      <c r="D150" s="1022" t="s">
        <v>1296</v>
      </c>
      <c r="E150" s="1022" t="s">
        <v>4726</v>
      </c>
      <c r="F150" s="7"/>
      <c r="G150" s="7"/>
      <c r="H150" s="7"/>
    </row>
    <row r="151" spans="1:8" ht="33.75" x14ac:dyDescent="0.2">
      <c r="A151" s="1022" t="s">
        <v>4834</v>
      </c>
      <c r="B151" s="983" t="s">
        <v>1417</v>
      </c>
      <c r="C151" s="1023" t="s">
        <v>4763</v>
      </c>
      <c r="D151" s="1022" t="s">
        <v>1296</v>
      </c>
      <c r="E151" s="1022" t="s">
        <v>4726</v>
      </c>
      <c r="F151" s="7"/>
      <c r="G151" s="7"/>
      <c r="H151" s="7"/>
    </row>
    <row r="152" spans="1:8" ht="33.75" x14ac:dyDescent="0.2">
      <c r="A152" s="1022" t="s">
        <v>4835</v>
      </c>
      <c r="B152" s="983" t="s">
        <v>1417</v>
      </c>
      <c r="C152" s="1023" t="s">
        <v>4836</v>
      </c>
      <c r="D152" s="1022" t="s">
        <v>1296</v>
      </c>
      <c r="E152" s="1022" t="s">
        <v>4726</v>
      </c>
      <c r="F152" s="7"/>
      <c r="G152" s="7"/>
      <c r="H152" s="7"/>
    </row>
    <row r="153" spans="1:8" ht="33.75" x14ac:dyDescent="0.2">
      <c r="A153" s="1022" t="s">
        <v>4837</v>
      </c>
      <c r="B153" s="983" t="s">
        <v>1417</v>
      </c>
      <c r="C153" s="1023" t="s">
        <v>4747</v>
      </c>
      <c r="D153" s="1022" t="s">
        <v>1296</v>
      </c>
      <c r="E153" s="1022" t="s">
        <v>4726</v>
      </c>
      <c r="F153" s="7"/>
      <c r="G153" s="7"/>
      <c r="H153" s="7"/>
    </row>
    <row r="154" spans="1:8" ht="33.75" x14ac:dyDescent="0.2">
      <c r="A154" s="1022" t="s">
        <v>1615</v>
      </c>
      <c r="B154" s="983" t="s">
        <v>1417</v>
      </c>
      <c r="C154" s="1023" t="s">
        <v>1413</v>
      </c>
      <c r="D154" s="1022" t="s">
        <v>1134</v>
      </c>
      <c r="E154" s="1022" t="s">
        <v>1602</v>
      </c>
      <c r="F154" s="7"/>
      <c r="G154" s="7"/>
      <c r="H154" s="7"/>
    </row>
    <row r="155" spans="1:8" ht="22.5" x14ac:dyDescent="0.2">
      <c r="A155" s="1022" t="s">
        <v>4838</v>
      </c>
      <c r="B155" s="983" t="s">
        <v>1417</v>
      </c>
      <c r="C155" s="1023" t="s">
        <v>4728</v>
      </c>
      <c r="D155" s="1022" t="s">
        <v>1296</v>
      </c>
      <c r="E155" s="1022" t="s">
        <v>4225</v>
      </c>
      <c r="F155" s="7"/>
      <c r="G155" s="7"/>
      <c r="H155" s="7"/>
    </row>
    <row r="156" spans="1:8" ht="45" x14ac:dyDescent="0.2">
      <c r="A156" s="1022" t="s">
        <v>4839</v>
      </c>
      <c r="B156" s="983" t="s">
        <v>1417</v>
      </c>
      <c r="C156" s="1023" t="s">
        <v>4840</v>
      </c>
      <c r="D156" s="1022" t="s">
        <v>1296</v>
      </c>
      <c r="E156" s="1022" t="s">
        <v>4726</v>
      </c>
      <c r="F156" s="7"/>
      <c r="G156" s="7"/>
      <c r="H156" s="7"/>
    </row>
    <row r="157" spans="1:8" ht="33.75" x14ac:dyDescent="0.2">
      <c r="A157" s="1022" t="s">
        <v>4841</v>
      </c>
      <c r="B157" s="983" t="s">
        <v>1417</v>
      </c>
      <c r="C157" s="1023" t="s">
        <v>4761</v>
      </c>
      <c r="D157" s="1022" t="s">
        <v>1296</v>
      </c>
      <c r="E157" s="1022" t="s">
        <v>4726</v>
      </c>
      <c r="F157" s="7"/>
      <c r="G157" s="7"/>
      <c r="H157" s="7"/>
    </row>
    <row r="158" spans="1:8" ht="33.75" x14ac:dyDescent="0.2">
      <c r="A158" s="1022" t="s">
        <v>4842</v>
      </c>
      <c r="B158" s="983" t="s">
        <v>1417</v>
      </c>
      <c r="C158" s="1023" t="s">
        <v>4843</v>
      </c>
      <c r="D158" s="1022" t="s">
        <v>1296</v>
      </c>
      <c r="E158" s="1022" t="s">
        <v>4225</v>
      </c>
      <c r="F158" s="7"/>
      <c r="G158" s="7"/>
      <c r="H158" s="7"/>
    </row>
    <row r="159" spans="1:8" x14ac:dyDescent="0.2">
      <c r="A159" s="948"/>
      <c r="B159" s="949"/>
      <c r="C159" s="132"/>
      <c r="D159" s="948"/>
      <c r="E159" s="948"/>
      <c r="F159" s="7"/>
      <c r="G159" s="7"/>
      <c r="H159" s="7"/>
    </row>
    <row r="160" spans="1:8" x14ac:dyDescent="0.2">
      <c r="A160" s="1328"/>
      <c r="B160" s="1328"/>
      <c r="C160" s="22"/>
      <c r="D160" s="1333"/>
      <c r="E160" s="1333"/>
      <c r="F160" s="11"/>
    </row>
    <row r="161" spans="1:8" ht="13.5" thickBot="1" x14ac:dyDescent="0.25">
      <c r="A161" s="1325" t="s">
        <v>95</v>
      </c>
      <c r="B161" s="1325"/>
      <c r="C161" s="1325"/>
      <c r="D161" s="11"/>
      <c r="E161" s="13" t="s">
        <v>397</v>
      </c>
      <c r="F161" s="6">
        <f>+COUNT(B163:B165)</f>
        <v>0</v>
      </c>
      <c r="G161" s="14"/>
    </row>
    <row r="162" spans="1:8" s="23" customFormat="1" ht="12" thickBot="1" x14ac:dyDescent="0.25">
      <c r="A162" s="3" t="s">
        <v>398</v>
      </c>
      <c r="B162" s="875" t="s">
        <v>96</v>
      </c>
      <c r="C162" s="15" t="s">
        <v>83</v>
      </c>
      <c r="D162" s="42" t="s">
        <v>97</v>
      </c>
      <c r="E162" s="43" t="s">
        <v>98</v>
      </c>
      <c r="F162" s="43" t="s">
        <v>99</v>
      </c>
      <c r="G162" s="43" t="s">
        <v>100</v>
      </c>
      <c r="H162" s="44" t="s">
        <v>302</v>
      </c>
    </row>
    <row r="163" spans="1:8" s="24" customFormat="1" ht="11.25" x14ac:dyDescent="0.2">
      <c r="A163" s="16"/>
      <c r="B163" s="877"/>
      <c r="C163" s="16"/>
      <c r="D163" s="45"/>
      <c r="E163" s="45"/>
      <c r="F163" s="45"/>
      <c r="G163" s="45"/>
      <c r="H163" s="45"/>
    </row>
    <row r="164" spans="1:8" s="24" customFormat="1" ht="11.25" x14ac:dyDescent="0.2">
      <c r="A164" s="18"/>
      <c r="B164" s="873"/>
      <c r="C164" s="18"/>
      <c r="D164" s="45"/>
      <c r="E164" s="45"/>
      <c r="F164" s="45"/>
      <c r="G164" s="45"/>
      <c r="H164" s="45"/>
    </row>
    <row r="165" spans="1:8" s="24" customFormat="1" ht="12" thickBot="1" x14ac:dyDescent="0.25">
      <c r="A165" s="25"/>
      <c r="B165" s="878"/>
      <c r="C165" s="25"/>
      <c r="D165" s="45"/>
      <c r="E165" s="45"/>
      <c r="F165" s="45"/>
      <c r="G165" s="45"/>
      <c r="H165" s="45"/>
    </row>
    <row r="166" spans="1:8" s="24" customFormat="1" thickBot="1" x14ac:dyDescent="0.25">
      <c r="A166" s="26" t="s">
        <v>101</v>
      </c>
      <c r="B166" s="879">
        <f>SUM(B164:B165)</f>
        <v>0</v>
      </c>
      <c r="C166" s="55">
        <f>SUM(D166:H166)</f>
        <v>0</v>
      </c>
      <c r="D166" s="46"/>
      <c r="E166" s="46"/>
      <c r="F166" s="46"/>
      <c r="G166" s="46"/>
      <c r="H166" s="47"/>
    </row>
    <row r="167" spans="1:8" s="24" customFormat="1" ht="11.25" x14ac:dyDescent="0.2">
      <c r="A167" s="23"/>
      <c r="B167" s="880"/>
      <c r="C167" s="23"/>
      <c r="D167" s="48"/>
      <c r="E167" s="48"/>
      <c r="F167" s="48"/>
      <c r="G167" s="48"/>
      <c r="H167" s="48"/>
    </row>
    <row r="168" spans="1:8" x14ac:dyDescent="0.2">
      <c r="A168" s="1328"/>
      <c r="B168" s="1328"/>
      <c r="C168" s="22"/>
      <c r="D168" s="1330"/>
      <c r="E168" s="1330"/>
      <c r="F168" s="49"/>
      <c r="G168" s="50"/>
      <c r="H168" s="50"/>
    </row>
    <row r="169" spans="1:8" ht="31.5" customHeight="1" thickBot="1" x14ac:dyDescent="0.25">
      <c r="A169" s="1355" t="s">
        <v>73</v>
      </c>
      <c r="B169" s="1355"/>
      <c r="C169" s="1355"/>
      <c r="D169" s="51"/>
      <c r="E169" s="52" t="s">
        <v>397</v>
      </c>
      <c r="F169" s="6">
        <f>+COUNT(B171:B173)</f>
        <v>0</v>
      </c>
      <c r="G169" s="53"/>
      <c r="H169" s="50"/>
    </row>
    <row r="170" spans="1:8" s="23" customFormat="1" ht="12" thickBot="1" x14ac:dyDescent="0.25">
      <c r="A170" s="3" t="s">
        <v>398</v>
      </c>
      <c r="B170" s="875" t="s">
        <v>96</v>
      </c>
      <c r="C170" s="15" t="s">
        <v>83</v>
      </c>
      <c r="D170" s="42" t="s">
        <v>97</v>
      </c>
      <c r="E170" s="43" t="s">
        <v>98</v>
      </c>
      <c r="F170" s="43" t="s">
        <v>99</v>
      </c>
      <c r="G170" s="43" t="s">
        <v>100</v>
      </c>
      <c r="H170" s="44" t="s">
        <v>302</v>
      </c>
    </row>
    <row r="171" spans="1:8" s="24" customFormat="1" ht="11.25" x14ac:dyDescent="0.2">
      <c r="A171" s="16"/>
      <c r="B171" s="877"/>
      <c r="C171" s="16"/>
      <c r="D171" s="45"/>
      <c r="E171" s="45"/>
      <c r="F171" s="45"/>
      <c r="G171" s="45"/>
      <c r="H171" s="45"/>
    </row>
    <row r="172" spans="1:8" s="24" customFormat="1" ht="11.25" x14ac:dyDescent="0.2">
      <c r="A172" s="18"/>
      <c r="B172" s="873"/>
      <c r="C172" s="18"/>
      <c r="D172" s="45"/>
      <c r="E172" s="45"/>
      <c r="F172" s="45"/>
      <c r="G172" s="45"/>
      <c r="H172" s="45"/>
    </row>
    <row r="173" spans="1:8" s="24" customFormat="1" ht="12" thickBot="1" x14ac:dyDescent="0.25">
      <c r="A173" s="25"/>
      <c r="B173" s="878"/>
      <c r="C173" s="25"/>
      <c r="D173" s="45"/>
      <c r="E173" s="45"/>
      <c r="F173" s="45"/>
      <c r="G173" s="45"/>
      <c r="H173" s="45"/>
    </row>
    <row r="174" spans="1:8" s="24" customFormat="1" thickBot="1" x14ac:dyDescent="0.25">
      <c r="A174" s="26" t="s">
        <v>101</v>
      </c>
      <c r="B174" s="879">
        <f>SUM(B171:B173)</f>
        <v>0</v>
      </c>
      <c r="C174" s="55">
        <f>SUM(D174:H174)</f>
        <v>0</v>
      </c>
      <c r="D174" s="46"/>
      <c r="E174" s="46"/>
      <c r="F174" s="46"/>
      <c r="G174" s="46"/>
      <c r="H174" s="47"/>
    </row>
    <row r="175" spans="1:8" s="24" customFormat="1" ht="11.25" x14ac:dyDescent="0.2">
      <c r="A175" s="23"/>
      <c r="B175" s="880"/>
      <c r="C175" s="23"/>
      <c r="D175" s="48"/>
      <c r="E175" s="48"/>
      <c r="F175" s="48"/>
      <c r="G175" s="48"/>
      <c r="H175" s="48"/>
    </row>
    <row r="176" spans="1:8" x14ac:dyDescent="0.2">
      <c r="A176" s="1328"/>
      <c r="B176" s="1328"/>
      <c r="C176" s="22"/>
      <c r="D176" s="1330"/>
      <c r="E176" s="1330"/>
      <c r="F176" s="49"/>
      <c r="G176" s="50"/>
      <c r="H176" s="50"/>
    </row>
    <row r="177" spans="1:8" ht="13.5" thickBot="1" x14ac:dyDescent="0.25">
      <c r="A177" s="1325" t="s">
        <v>242</v>
      </c>
      <c r="B177" s="1325"/>
      <c r="C177" s="1325"/>
      <c r="D177" s="54"/>
      <c r="E177" s="52" t="s">
        <v>397</v>
      </c>
      <c r="F177" s="6">
        <f>+COUNT(B179:B181)</f>
        <v>0</v>
      </c>
      <c r="G177" s="1324"/>
      <c r="H177" s="1324"/>
    </row>
    <row r="178" spans="1:8" s="23" customFormat="1" ht="12" thickBot="1" x14ac:dyDescent="0.25">
      <c r="A178" s="3" t="s">
        <v>398</v>
      </c>
      <c r="B178" s="875" t="s">
        <v>96</v>
      </c>
      <c r="C178" s="15" t="s">
        <v>83</v>
      </c>
      <c r="D178" s="42" t="s">
        <v>97</v>
      </c>
      <c r="E178" s="43" t="s">
        <v>98</v>
      </c>
      <c r="F178" s="43" t="s">
        <v>99</v>
      </c>
      <c r="G178" s="43" t="s">
        <v>100</v>
      </c>
      <c r="H178" s="44" t="s">
        <v>302</v>
      </c>
    </row>
    <row r="179" spans="1:8" s="24" customFormat="1" ht="11.25" x14ac:dyDescent="0.2">
      <c r="A179" s="16"/>
      <c r="B179" s="877"/>
      <c r="C179" s="16"/>
      <c r="D179" s="45"/>
      <c r="E179" s="45"/>
      <c r="F179" s="45"/>
      <c r="G179" s="45"/>
      <c r="H179" s="45"/>
    </row>
    <row r="180" spans="1:8" s="24" customFormat="1" ht="11.25" x14ac:dyDescent="0.2">
      <c r="A180" s="18"/>
      <c r="B180" s="873"/>
      <c r="C180" s="18"/>
      <c r="D180" s="45"/>
      <c r="E180" s="45"/>
      <c r="F180" s="45"/>
      <c r="G180" s="45"/>
      <c r="H180" s="45"/>
    </row>
    <row r="181" spans="1:8" s="24" customFormat="1" ht="12" thickBot="1" x14ac:dyDescent="0.25">
      <c r="A181" s="25"/>
      <c r="B181" s="878"/>
      <c r="C181" s="25"/>
      <c r="D181" s="45"/>
      <c r="E181" s="45"/>
      <c r="F181" s="45"/>
      <c r="G181" s="45"/>
      <c r="H181" s="45"/>
    </row>
    <row r="182" spans="1:8" s="24" customFormat="1" thickBot="1" x14ac:dyDescent="0.25">
      <c r="A182" s="26" t="s">
        <v>101</v>
      </c>
      <c r="B182" s="879">
        <f>SUM(B179:B181)</f>
        <v>0</v>
      </c>
      <c r="C182" s="55">
        <f>SUM(D182:H182)</f>
        <v>0</v>
      </c>
      <c r="D182" s="46"/>
      <c r="E182" s="46"/>
      <c r="F182" s="46"/>
      <c r="G182" s="46"/>
      <c r="H182" s="47"/>
    </row>
    <row r="183" spans="1:8" x14ac:dyDescent="0.2">
      <c r="A183" s="1328"/>
      <c r="B183" s="1328"/>
      <c r="C183" s="20"/>
      <c r="D183" s="1329"/>
      <c r="E183" s="1329"/>
      <c r="F183" s="1329"/>
      <c r="G183" s="50"/>
      <c r="H183" s="50"/>
    </row>
    <row r="184" spans="1:8" x14ac:dyDescent="0.2">
      <c r="A184" s="21"/>
      <c r="B184" s="881"/>
      <c r="C184" s="22"/>
      <c r="D184" s="49"/>
      <c r="E184" s="49"/>
      <c r="F184" s="49"/>
      <c r="G184" s="50"/>
      <c r="H184" s="50"/>
    </row>
    <row r="185" spans="1:8" ht="13.5" thickBot="1" x14ac:dyDescent="0.25">
      <c r="A185" s="1325" t="s">
        <v>243</v>
      </c>
      <c r="B185" s="1325"/>
      <c r="C185" s="1325"/>
      <c r="D185" s="49"/>
      <c r="E185" s="52" t="s">
        <v>397</v>
      </c>
      <c r="F185" s="6">
        <f>+COUNT(B187:B192)</f>
        <v>0</v>
      </c>
      <c r="G185" s="1324"/>
      <c r="H185" s="1324"/>
    </row>
    <row r="186" spans="1:8" s="24" customFormat="1" ht="12" thickBot="1" x14ac:dyDescent="0.25">
      <c r="A186" s="3" t="s">
        <v>398</v>
      </c>
      <c r="B186" s="882" t="s">
        <v>96</v>
      </c>
      <c r="C186" s="15" t="s">
        <v>244</v>
      </c>
      <c r="D186" s="42" t="s">
        <v>97</v>
      </c>
      <c r="E186" s="43" t="s">
        <v>98</v>
      </c>
      <c r="F186" s="43" t="s">
        <v>99</v>
      </c>
      <c r="G186" s="43" t="s">
        <v>100</v>
      </c>
      <c r="H186" s="44" t="s">
        <v>302</v>
      </c>
    </row>
    <row r="187" spans="1:8" s="24" customFormat="1" ht="11.25" x14ac:dyDescent="0.2">
      <c r="A187" s="29"/>
      <c r="B187" s="883"/>
      <c r="C187" s="30"/>
      <c r="D187" s="45"/>
      <c r="E187" s="45"/>
      <c r="F187" s="45"/>
      <c r="G187" s="45"/>
      <c r="H187" s="45"/>
    </row>
    <row r="188" spans="1:8" s="24" customFormat="1" ht="11.25" x14ac:dyDescent="0.2">
      <c r="A188" s="29"/>
      <c r="B188" s="883"/>
      <c r="C188" s="30"/>
      <c r="D188" s="45"/>
      <c r="E188" s="45"/>
      <c r="F188" s="45"/>
      <c r="G188" s="45"/>
      <c r="H188" s="45"/>
    </row>
    <row r="189" spans="1:8" s="24" customFormat="1" ht="11.25" x14ac:dyDescent="0.2">
      <c r="A189" s="29"/>
      <c r="B189" s="884"/>
      <c r="C189" s="30"/>
      <c r="D189" s="45"/>
      <c r="E189" s="45"/>
      <c r="F189" s="45"/>
      <c r="G189" s="45"/>
      <c r="H189" s="45"/>
    </row>
    <row r="190" spans="1:8" s="24" customFormat="1" ht="11.25" x14ac:dyDescent="0.2">
      <c r="A190" s="29"/>
      <c r="B190" s="884"/>
      <c r="C190" s="30"/>
      <c r="D190" s="45"/>
      <c r="E190" s="45"/>
      <c r="F190" s="45"/>
      <c r="G190" s="45"/>
      <c r="H190" s="45"/>
    </row>
    <row r="191" spans="1:8" s="24" customFormat="1" ht="11.25" x14ac:dyDescent="0.2">
      <c r="A191" s="29"/>
      <c r="B191" s="884"/>
      <c r="C191" s="30"/>
      <c r="D191" s="45"/>
      <c r="E191" s="45"/>
      <c r="F191" s="45"/>
      <c r="G191" s="45"/>
      <c r="H191" s="45"/>
    </row>
    <row r="192" spans="1:8" s="24" customFormat="1" ht="12" thickBot="1" x14ac:dyDescent="0.25">
      <c r="A192" s="25"/>
      <c r="B192" s="878"/>
      <c r="C192" s="25"/>
      <c r="D192" s="45"/>
      <c r="E192" s="45"/>
      <c r="F192" s="45"/>
      <c r="G192" s="45"/>
      <c r="H192" s="45"/>
    </row>
    <row r="193" spans="1:8" s="24" customFormat="1" thickBot="1" x14ac:dyDescent="0.25">
      <c r="A193" s="26" t="s">
        <v>101</v>
      </c>
      <c r="B193" s="879">
        <f>SUM(B187:B192)</f>
        <v>0</v>
      </c>
      <c r="C193" s="55">
        <f>SUM(D193:H193)</f>
        <v>0</v>
      </c>
      <c r="D193" s="46"/>
      <c r="E193" s="46"/>
      <c r="F193" s="46"/>
      <c r="G193" s="46"/>
      <c r="H193" s="47"/>
    </row>
    <row r="194" spans="1:8" x14ac:dyDescent="0.2">
      <c r="A194" s="21"/>
      <c r="B194" s="881"/>
      <c r="C194" s="22"/>
      <c r="D194" s="11"/>
      <c r="E194" s="11"/>
      <c r="F194" s="11"/>
    </row>
    <row r="195" spans="1:8" x14ac:dyDescent="0.2">
      <c r="A195" s="1328"/>
      <c r="B195" s="1328"/>
      <c r="C195" s="22"/>
      <c r="D195" s="1333"/>
      <c r="E195" s="1333"/>
      <c r="F195" s="11"/>
    </row>
    <row r="196" spans="1:8" s="12" customFormat="1" x14ac:dyDescent="0.2">
      <c r="A196" s="1345" t="s">
        <v>311</v>
      </c>
      <c r="B196" s="1345"/>
      <c r="C196" s="1345"/>
      <c r="D196" s="1345"/>
      <c r="E196" s="1345"/>
      <c r="F196" s="1345"/>
    </row>
    <row r="197" spans="1:8" ht="13.5" thickBot="1" x14ac:dyDescent="0.25">
      <c r="A197" s="1333" t="s">
        <v>312</v>
      </c>
      <c r="B197" s="1333"/>
      <c r="C197" s="1333"/>
      <c r="D197" s="1333"/>
      <c r="E197" s="1333"/>
      <c r="F197" s="1333"/>
      <c r="G197" s="14"/>
    </row>
    <row r="198" spans="1:8" s="33" customFormat="1" ht="12" thickBot="1" x14ac:dyDescent="0.25">
      <c r="A198" s="1346" t="s">
        <v>313</v>
      </c>
      <c r="B198" s="1347"/>
      <c r="C198" s="31" t="s">
        <v>84</v>
      </c>
      <c r="D198" s="1347" t="s">
        <v>314</v>
      </c>
      <c r="E198" s="1347"/>
      <c r="F198" s="32" t="s">
        <v>315</v>
      </c>
    </row>
    <row r="199" spans="1:8" s="33" customFormat="1" ht="11.25" x14ac:dyDescent="0.2">
      <c r="A199" s="1349" t="s">
        <v>332</v>
      </c>
      <c r="B199" s="1349"/>
      <c r="C199" s="34" t="s">
        <v>333</v>
      </c>
      <c r="D199" s="1350" t="s">
        <v>2176</v>
      </c>
      <c r="E199" s="1350"/>
      <c r="F199" s="35"/>
    </row>
    <row r="200" spans="1:8" s="33" customFormat="1" ht="11.25" customHeight="1" x14ac:dyDescent="0.2">
      <c r="A200" s="1539" t="s">
        <v>358</v>
      </c>
      <c r="B200" s="1540"/>
      <c r="C200" s="34" t="s">
        <v>2177</v>
      </c>
      <c r="D200" s="1342" t="s">
        <v>2175</v>
      </c>
      <c r="E200" s="1343"/>
      <c r="F200" s="35"/>
    </row>
    <row r="201" spans="1:8" s="33" customFormat="1" ht="11.25" customHeight="1" x14ac:dyDescent="0.2">
      <c r="A201" s="1539" t="s">
        <v>358</v>
      </c>
      <c r="B201" s="1540"/>
      <c r="C201" s="1024" t="s">
        <v>328</v>
      </c>
      <c r="D201" s="1025" t="s">
        <v>2178</v>
      </c>
      <c r="E201" s="1026"/>
      <c r="F201" s="1027"/>
    </row>
    <row r="202" spans="1:8" s="33" customFormat="1" ht="11.25" customHeight="1" x14ac:dyDescent="0.2">
      <c r="A202" s="1349" t="s">
        <v>485</v>
      </c>
      <c r="B202" s="1349"/>
      <c r="C202" s="36" t="s">
        <v>236</v>
      </c>
      <c r="D202" s="1400" t="s">
        <v>234</v>
      </c>
      <c r="E202" s="1401"/>
      <c r="F202" s="35"/>
    </row>
    <row r="203" spans="1:8" s="33" customFormat="1" ht="11.25" customHeight="1" x14ac:dyDescent="0.2">
      <c r="A203" s="1349" t="s">
        <v>485</v>
      </c>
      <c r="B203" s="1349"/>
      <c r="C203" s="36" t="s">
        <v>486</v>
      </c>
      <c r="D203" s="1400" t="s">
        <v>234</v>
      </c>
      <c r="E203" s="1401"/>
      <c r="F203" s="35"/>
    </row>
    <row r="204" spans="1:8" s="33" customFormat="1" ht="11.25" customHeight="1" x14ac:dyDescent="0.2">
      <c r="A204" s="1351" t="s">
        <v>546</v>
      </c>
      <c r="B204" s="1351"/>
      <c r="C204" s="36"/>
      <c r="D204" s="1348" t="s">
        <v>1567</v>
      </c>
      <c r="E204" s="1348"/>
      <c r="F204" s="37">
        <v>100</v>
      </c>
    </row>
    <row r="205" spans="1:8" s="33" customFormat="1" ht="11.25" x14ac:dyDescent="0.2">
      <c r="A205" s="38"/>
      <c r="B205" s="885"/>
      <c r="C205" s="39"/>
      <c r="D205" s="40"/>
      <c r="E205" s="40"/>
      <c r="F205" s="40"/>
    </row>
    <row r="206" spans="1:8" s="33" customFormat="1" ht="12" x14ac:dyDescent="0.2">
      <c r="A206" s="1328"/>
      <c r="B206" s="1328"/>
      <c r="C206" s="22"/>
      <c r="D206" s="1333"/>
      <c r="E206" s="1333"/>
      <c r="F206" s="11"/>
    </row>
    <row r="207" spans="1:8" x14ac:dyDescent="0.2">
      <c r="A207" s="1345" t="s">
        <v>248</v>
      </c>
      <c r="B207" s="1345"/>
      <c r="C207" s="1345"/>
      <c r="D207" s="1345"/>
      <c r="E207" s="1345"/>
      <c r="F207" s="1345"/>
    </row>
    <row r="208" spans="1:8" s="12" customFormat="1" ht="29.25" customHeight="1" thickBot="1" x14ac:dyDescent="0.25">
      <c r="A208" s="1344" t="s">
        <v>249</v>
      </c>
      <c r="B208" s="1344"/>
      <c r="C208" s="1344"/>
      <c r="D208" s="1344"/>
      <c r="E208" s="1344"/>
      <c r="F208" s="1344"/>
    </row>
    <row r="209" spans="1:7" ht="27" customHeight="1" thickBot="1" x14ac:dyDescent="0.25">
      <c r="A209" s="1346" t="s">
        <v>313</v>
      </c>
      <c r="B209" s="1347"/>
      <c r="C209" s="31" t="s">
        <v>84</v>
      </c>
      <c r="D209" s="1347" t="s">
        <v>314</v>
      </c>
      <c r="E209" s="1347"/>
      <c r="F209" s="32" t="s">
        <v>315</v>
      </c>
      <c r="G209" s="14"/>
    </row>
    <row r="210" spans="1:7" x14ac:dyDescent="0.2">
      <c r="A210" s="1351"/>
      <c r="B210" s="1351"/>
      <c r="C210" s="36"/>
      <c r="D210" s="1348"/>
      <c r="E210" s="1348"/>
      <c r="F210" s="37"/>
      <c r="G210" s="14"/>
    </row>
    <row r="211" spans="1:7" x14ac:dyDescent="0.2">
      <c r="A211" s="1351"/>
      <c r="B211" s="1351"/>
      <c r="C211" s="36"/>
      <c r="D211" s="1348"/>
      <c r="E211" s="1348"/>
      <c r="F211" s="37"/>
      <c r="G211" s="14"/>
    </row>
    <row r="212" spans="1:7" s="33" customFormat="1" ht="11.25" x14ac:dyDescent="0.2">
      <c r="A212" s="1351"/>
      <c r="B212" s="1351"/>
      <c r="C212" s="36"/>
      <c r="D212" s="1348"/>
      <c r="E212" s="1348"/>
      <c r="F212" s="37"/>
    </row>
    <row r="213" spans="1:7" s="33" customFormat="1" ht="12" x14ac:dyDescent="0.2">
      <c r="A213" s="1328"/>
      <c r="B213" s="1328"/>
      <c r="C213" s="22"/>
      <c r="D213" s="1333"/>
      <c r="E213" s="1333"/>
      <c r="F213" s="11"/>
    </row>
  </sheetData>
  <customSheetViews>
    <customSheetView guid="{BF975151-0CB7-467A-A5F2-74C18B2B8DD8}" showGridLines="0">
      <pane ySplit="1" topLeftCell="A2" activePane="bottomLeft" state="frozenSplit"/>
      <selection pane="bottomLeft" activeCell="A29" sqref="A29:C29"/>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I153" sqref="I15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 activePane="bottomLeft" state="frozenSplit"/>
      <selection pane="bottomLeft" activeCell="I153" sqref="I15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D124" sqref="D124:E12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 activePane="bottomLeft" state="frozenSplit"/>
      <selection pane="bottomLeft" activeCell="A172" sqref="A172:IV172"/>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5" activePane="bottomLeft" state="frozenSplit"/>
      <selection pane="bottomLeft" activeCell="F28" sqref="F28"/>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12" sqref="A12:E52"/>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0"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140" sqref="A140:IV140"/>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 activePane="bottomLeft" state="frozenSplit"/>
      <selection pane="bottomLeft" activeCell="I153" sqref="I15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I153" sqref="I15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I153" sqref="I15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99" activePane="bottomLeft" state="frozenSplit"/>
      <selection pane="bottomLeft" activeCell="A35" sqref="A35:F35"/>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99" activePane="bottomLeft" state="frozenSplit"/>
      <selection pane="bottomLeft" activeCell="A35" sqref="A35:F35"/>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199" activePane="bottomLeft" state="frozenSplit"/>
      <selection pane="bottomLeft" activeCell="A35" sqref="A35:F35"/>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99" activePane="bottomLeft" state="frozenSplit"/>
      <selection pane="bottomLeft" activeCell="A35" sqref="A35:F35"/>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activeCell="L192" sqref="L192"/>
      <pageMargins left="0.25" right="0.25" top="0.25" bottom="0.25" header="0.5" footer="0.5"/>
      <pageSetup paperSize="9" orientation="portrait" r:id="rId20"/>
      <headerFooter alignWithMargins="0">
        <oddFooter>&amp;L&amp;C&amp;R</oddFooter>
      </headerFooter>
    </customSheetView>
  </customSheetViews>
  <mergeCells count="74">
    <mergeCell ref="A31:F31"/>
    <mergeCell ref="D160:E160"/>
    <mergeCell ref="D198:E198"/>
    <mergeCell ref="A195:B195"/>
    <mergeCell ref="D195:E195"/>
    <mergeCell ref="A197:F197"/>
    <mergeCell ref="A198:B198"/>
    <mergeCell ref="D183:F183"/>
    <mergeCell ref="A213:B213"/>
    <mergeCell ref="D213:E213"/>
    <mergeCell ref="A208:F208"/>
    <mergeCell ref="A207:F207"/>
    <mergeCell ref="A209:B209"/>
    <mergeCell ref="D209:E209"/>
    <mergeCell ref="A212:B212"/>
    <mergeCell ref="D212:E212"/>
    <mergeCell ref="A210:B210"/>
    <mergeCell ref="D210:E210"/>
    <mergeCell ref="A211:B211"/>
    <mergeCell ref="D211:E211"/>
    <mergeCell ref="G185:H185"/>
    <mergeCell ref="A177:C177"/>
    <mergeCell ref="A196:F196"/>
    <mergeCell ref="A185:C185"/>
    <mergeCell ref="A183:B183"/>
    <mergeCell ref="D206:E206"/>
    <mergeCell ref="A199:B199"/>
    <mergeCell ref="D199:E199"/>
    <mergeCell ref="A204:B204"/>
    <mergeCell ref="D204:E204"/>
    <mergeCell ref="D202:E202"/>
    <mergeCell ref="D200:E200"/>
    <mergeCell ref="A202:B202"/>
    <mergeCell ref="A201:B201"/>
    <mergeCell ref="A203:B203"/>
    <mergeCell ref="D203:E203"/>
    <mergeCell ref="A200:B200"/>
    <mergeCell ref="A206:B206"/>
    <mergeCell ref="G28:H28"/>
    <mergeCell ref="A12:F12"/>
    <mergeCell ref="A6:B6"/>
    <mergeCell ref="A7:B7"/>
    <mergeCell ref="D7:E7"/>
    <mergeCell ref="G12:H12"/>
    <mergeCell ref="A23:F23"/>
    <mergeCell ref="G23:H23"/>
    <mergeCell ref="D8:E8"/>
    <mergeCell ref="A10:F10"/>
    <mergeCell ref="D6:E6"/>
    <mergeCell ref="C1:F1"/>
    <mergeCell ref="C11:F11"/>
    <mergeCell ref="A30:B30"/>
    <mergeCell ref="D30:E30"/>
    <mergeCell ref="A8:B8"/>
    <mergeCell ref="A29:B29"/>
    <mergeCell ref="D29:E29"/>
    <mergeCell ref="A3:B3"/>
    <mergeCell ref="A28:F28"/>
    <mergeCell ref="C3:F3"/>
    <mergeCell ref="A4:B4"/>
    <mergeCell ref="C4:F4"/>
    <mergeCell ref="A5:B5"/>
    <mergeCell ref="C5:F5"/>
    <mergeCell ref="G32:H32"/>
    <mergeCell ref="A33:F33"/>
    <mergeCell ref="A32:C32"/>
    <mergeCell ref="A161:C161"/>
    <mergeCell ref="G177:H177"/>
    <mergeCell ref="A176:B176"/>
    <mergeCell ref="D176:E176"/>
    <mergeCell ref="A168:B168"/>
    <mergeCell ref="D168:E168"/>
    <mergeCell ref="A169:C169"/>
    <mergeCell ref="A160:B160"/>
  </mergeCells>
  <phoneticPr fontId="42" type="noConversion"/>
  <pageMargins left="0.25" right="0.25" top="0.25" bottom="0.25" header="0.5" footer="0.5"/>
  <pageSetup paperSize="9" orientation="portrait" r:id="rId21"/>
  <headerFooter alignWithMargins="0">
    <oddFooter>&amp;L&amp;C&amp;R</oddFooter>
  </headerFooter>
  <drawing r:id="rId22"/>
  <tableParts count="1">
    <tablePart r:id="rId2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I139"/>
  <sheetViews>
    <sheetView showGridLines="0" workbookViewId="0">
      <pane ySplit="1" topLeftCell="A109" activePane="bottomLeft" state="frozenSplit"/>
      <selection pane="bottomLeft" activeCell="K130" sqref="K130"/>
    </sheetView>
  </sheetViews>
  <sheetFormatPr defaultColWidth="9.140625" defaultRowHeight="15.6" customHeight="1" x14ac:dyDescent="0.2"/>
  <cols>
    <col min="1" max="1" width="22.5703125" style="2" customWidth="1"/>
    <col min="2" max="2" width="53.7109375" style="2" customWidth="1"/>
    <col min="3" max="3" width="42.140625" style="2" customWidth="1"/>
    <col min="4" max="8" width="11.5703125" style="2" customWidth="1"/>
    <col min="9" max="9" width="3.5703125" style="2" customWidth="1"/>
    <col min="10" max="16384" width="9.140625" style="2"/>
  </cols>
  <sheetData>
    <row r="1" spans="1:8" ht="15.6" customHeight="1" x14ac:dyDescent="0.2">
      <c r="A1" s="94"/>
      <c r="B1" s="41"/>
      <c r="C1" s="1331" t="s">
        <v>602</v>
      </c>
      <c r="D1" s="1331"/>
      <c r="E1" s="1331"/>
      <c r="F1" s="1331"/>
      <c r="G1" s="94"/>
      <c r="H1" s="94"/>
    </row>
    <row r="2" spans="1:8" ht="15.6" customHeight="1" thickBot="1" x14ac:dyDescent="0.25">
      <c r="B2" s="94"/>
      <c r="C2" s="94"/>
      <c r="D2" s="94"/>
      <c r="E2" s="94"/>
      <c r="F2" s="94"/>
      <c r="G2" s="94"/>
      <c r="H2" s="94"/>
    </row>
    <row r="3" spans="1:8" ht="15.6" customHeight="1" thickBot="1" x14ac:dyDescent="0.25">
      <c r="A3" s="1328" t="s">
        <v>78</v>
      </c>
      <c r="B3" s="1328"/>
      <c r="C3" s="1336" t="s">
        <v>226</v>
      </c>
      <c r="D3" s="1337"/>
      <c r="E3" s="1337"/>
      <c r="F3" s="1338"/>
      <c r="G3" s="94"/>
      <c r="H3" s="94"/>
    </row>
    <row r="4" spans="1:8" ht="15.6" customHeight="1" x14ac:dyDescent="0.2">
      <c r="A4" s="1328" t="s">
        <v>79</v>
      </c>
      <c r="B4" s="1328"/>
      <c r="C4" s="1333" t="s">
        <v>63</v>
      </c>
      <c r="D4" s="1333"/>
      <c r="E4" s="1333"/>
      <c r="F4" s="1333"/>
      <c r="G4" s="94"/>
      <c r="H4" s="94"/>
    </row>
    <row r="5" spans="1:8" ht="15.6" customHeight="1" x14ac:dyDescent="0.2">
      <c r="A5" s="1328" t="s">
        <v>80</v>
      </c>
      <c r="B5" s="1328"/>
      <c r="C5" s="1333" t="s">
        <v>14</v>
      </c>
      <c r="D5" s="1333"/>
      <c r="E5" s="1333"/>
      <c r="F5" s="1333"/>
      <c r="G5" s="94"/>
      <c r="H5" s="94"/>
    </row>
    <row r="6" spans="1:8" ht="15.6" customHeight="1" x14ac:dyDescent="0.2">
      <c r="A6" s="1328" t="s">
        <v>81</v>
      </c>
      <c r="B6" s="1328"/>
      <c r="C6" s="89">
        <v>6</v>
      </c>
      <c r="D6" s="1333"/>
      <c r="E6" s="1333"/>
      <c r="F6" s="11"/>
      <c r="G6" s="94"/>
      <c r="H6" s="94"/>
    </row>
    <row r="7" spans="1:8" ht="15.6" customHeight="1" x14ac:dyDescent="0.2">
      <c r="A7" s="1328" t="s">
        <v>590</v>
      </c>
      <c r="B7" s="1328"/>
      <c r="C7" s="22">
        <v>7</v>
      </c>
      <c r="D7" s="1333"/>
      <c r="E7" s="1333"/>
      <c r="F7" s="11"/>
      <c r="G7" s="94"/>
      <c r="H7" s="94"/>
    </row>
    <row r="8" spans="1:8" ht="15.6" customHeight="1" x14ac:dyDescent="0.2">
      <c r="A8" s="21" t="s">
        <v>4</v>
      </c>
      <c r="B8" s="21"/>
      <c r="C8" s="22">
        <v>1</v>
      </c>
      <c r="D8" s="11"/>
      <c r="E8" s="11"/>
      <c r="F8" s="11"/>
      <c r="G8" s="94"/>
      <c r="H8" s="94"/>
    </row>
    <row r="9" spans="1:8" ht="15.6" customHeight="1" x14ac:dyDescent="0.2">
      <c r="A9" s="21"/>
      <c r="B9" s="21"/>
      <c r="C9" s="22"/>
      <c r="D9" s="11"/>
      <c r="E9" s="11"/>
      <c r="F9" s="11"/>
      <c r="G9" s="94"/>
      <c r="H9" s="94"/>
    </row>
    <row r="10" spans="1:8" ht="15.6" customHeight="1" x14ac:dyDescent="0.2">
      <c r="A10" s="1328" t="s">
        <v>82</v>
      </c>
      <c r="B10" s="1328"/>
      <c r="C10" s="1328"/>
      <c r="D10" s="1328"/>
      <c r="E10" s="1328"/>
      <c r="F10" s="1328"/>
      <c r="G10" s="94"/>
      <c r="H10" s="94"/>
    </row>
    <row r="11" spans="1:8" s="6" customFormat="1" ht="15.6" customHeight="1" x14ac:dyDescent="0.2">
      <c r="A11" s="1" t="s">
        <v>299</v>
      </c>
      <c r="B11" s="1"/>
      <c r="C11" s="1332" t="s">
        <v>16</v>
      </c>
      <c r="D11" s="1327"/>
      <c r="E11" s="1327"/>
      <c r="F11" s="1327"/>
      <c r="G11" s="95"/>
      <c r="H11" s="95"/>
    </row>
    <row r="12" spans="1:8" ht="15.6" customHeight="1" thickBot="1" x14ac:dyDescent="0.25">
      <c r="A12" s="1339" t="s">
        <v>300</v>
      </c>
      <c r="B12" s="1339"/>
      <c r="C12" s="1339"/>
      <c r="D12" s="1339"/>
      <c r="E12" s="1339"/>
      <c r="F12" s="1339"/>
      <c r="G12" s="1326"/>
      <c r="H12" s="1326"/>
    </row>
    <row r="13" spans="1:8" s="6" customFormat="1" ht="15.6" customHeight="1" thickBot="1" x14ac:dyDescent="0.25">
      <c r="A13" s="3" t="s">
        <v>301</v>
      </c>
      <c r="B13" s="4" t="s">
        <v>302</v>
      </c>
      <c r="C13" s="57" t="s">
        <v>254</v>
      </c>
      <c r="D13" s="57" t="s">
        <v>303</v>
      </c>
      <c r="E13" s="5" t="s">
        <v>255</v>
      </c>
      <c r="F13" s="56"/>
    </row>
    <row r="14" spans="1:8" s="8" customFormat="1" ht="15.6" customHeight="1" x14ac:dyDescent="0.2">
      <c r="A14" s="60" t="s">
        <v>17</v>
      </c>
      <c r="B14" s="60" t="s">
        <v>50</v>
      </c>
      <c r="C14" s="60" t="s">
        <v>18</v>
      </c>
      <c r="D14" s="60" t="s">
        <v>497</v>
      </c>
      <c r="E14" s="61">
        <v>39253</v>
      </c>
      <c r="F14" s="75"/>
    </row>
    <row r="15" spans="1:8" s="8" customFormat="1" ht="15.6" customHeight="1" x14ac:dyDescent="0.2">
      <c r="A15" s="60" t="s">
        <v>19</v>
      </c>
      <c r="B15" s="60" t="s">
        <v>50</v>
      </c>
      <c r="C15" s="60" t="s">
        <v>20</v>
      </c>
      <c r="D15" s="60" t="s">
        <v>497</v>
      </c>
      <c r="E15" s="61">
        <v>39253</v>
      </c>
      <c r="F15" s="75"/>
    </row>
    <row r="16" spans="1:8" s="8" customFormat="1" ht="15.6" customHeight="1" x14ac:dyDescent="0.2">
      <c r="A16" s="60" t="s">
        <v>21</v>
      </c>
      <c r="B16" s="60" t="s">
        <v>50</v>
      </c>
      <c r="C16" s="60"/>
      <c r="D16" s="60" t="s">
        <v>225</v>
      </c>
      <c r="E16" s="61" t="s">
        <v>156</v>
      </c>
      <c r="F16" s="75"/>
      <c r="H16" s="94"/>
    </row>
    <row r="17" spans="1:9" s="8" customFormat="1" ht="15.6" customHeight="1" x14ac:dyDescent="0.2">
      <c r="A17" s="60" t="s">
        <v>22</v>
      </c>
      <c r="B17" s="60" t="s">
        <v>50</v>
      </c>
      <c r="C17" s="60" t="s">
        <v>23</v>
      </c>
      <c r="D17" s="60" t="s">
        <v>497</v>
      </c>
      <c r="E17" s="61">
        <v>39254</v>
      </c>
      <c r="F17" s="75"/>
    </row>
    <row r="18" spans="1:9" s="8" customFormat="1" ht="15.6" customHeight="1" x14ac:dyDescent="0.2">
      <c r="A18" s="60" t="s">
        <v>24</v>
      </c>
      <c r="B18" s="60" t="s">
        <v>50</v>
      </c>
      <c r="C18" s="60" t="s">
        <v>25</v>
      </c>
      <c r="D18" s="60" t="s">
        <v>225</v>
      </c>
      <c r="E18" s="61">
        <v>36529</v>
      </c>
      <c r="F18" s="75"/>
    </row>
    <row r="19" spans="1:9" s="8" customFormat="1" ht="15.6" customHeight="1" x14ac:dyDescent="0.2">
      <c r="A19" s="60" t="s">
        <v>26</v>
      </c>
      <c r="B19" s="60" t="s">
        <v>50</v>
      </c>
      <c r="C19" s="60" t="s">
        <v>60</v>
      </c>
      <c r="D19" s="60" t="s">
        <v>225</v>
      </c>
      <c r="E19" s="61">
        <v>36529</v>
      </c>
      <c r="F19" s="75"/>
    </row>
    <row r="20" spans="1:9" s="8" customFormat="1" ht="15.6" customHeight="1" x14ac:dyDescent="0.2">
      <c r="A20" s="60" t="s">
        <v>61</v>
      </c>
      <c r="B20" s="60" t="s">
        <v>50</v>
      </c>
      <c r="C20" s="60" t="s">
        <v>127</v>
      </c>
      <c r="D20" s="60" t="s">
        <v>225</v>
      </c>
      <c r="E20" s="61">
        <v>36529</v>
      </c>
      <c r="F20" s="75"/>
    </row>
    <row r="21" spans="1:9" s="8" customFormat="1" ht="15.6" customHeight="1" x14ac:dyDescent="0.2">
      <c r="A21" s="60" t="s">
        <v>128</v>
      </c>
      <c r="B21" s="60" t="s">
        <v>50</v>
      </c>
      <c r="C21" s="60"/>
      <c r="D21" s="60" t="s">
        <v>497</v>
      </c>
      <c r="E21" s="61">
        <v>38768</v>
      </c>
      <c r="F21" s="75"/>
    </row>
    <row r="22" spans="1:9" s="8" customFormat="1" ht="15.6" customHeight="1" x14ac:dyDescent="0.2">
      <c r="A22" s="60" t="s">
        <v>129</v>
      </c>
      <c r="B22" s="60" t="s">
        <v>50</v>
      </c>
      <c r="C22" s="60"/>
      <c r="D22" s="60" t="s">
        <v>497</v>
      </c>
      <c r="E22" s="61">
        <v>38775</v>
      </c>
      <c r="F22" s="75"/>
    </row>
    <row r="23" spans="1:9" s="8" customFormat="1" ht="15.6" customHeight="1" x14ac:dyDescent="0.2">
      <c r="A23" s="60" t="s">
        <v>130</v>
      </c>
      <c r="B23" s="60" t="s">
        <v>50</v>
      </c>
      <c r="C23" s="60" t="s">
        <v>131</v>
      </c>
      <c r="D23" s="60" t="s">
        <v>497</v>
      </c>
      <c r="E23" s="61" t="s">
        <v>492</v>
      </c>
      <c r="F23" s="75"/>
    </row>
    <row r="24" spans="1:9" s="8" customFormat="1" ht="15.6" customHeight="1" x14ac:dyDescent="0.2">
      <c r="A24" s="60" t="s">
        <v>132</v>
      </c>
      <c r="B24" s="60" t="s">
        <v>409</v>
      </c>
      <c r="C24" s="60" t="s">
        <v>133</v>
      </c>
      <c r="D24" s="60" t="s">
        <v>225</v>
      </c>
      <c r="E24" s="61">
        <v>36529</v>
      </c>
      <c r="F24" s="75"/>
    </row>
    <row r="25" spans="1:9" s="8" customFormat="1" ht="15.6" customHeight="1" x14ac:dyDescent="0.2">
      <c r="A25" s="9"/>
      <c r="B25" s="9"/>
      <c r="C25" s="9"/>
      <c r="D25" s="9"/>
      <c r="E25" s="9"/>
      <c r="F25" s="10"/>
    </row>
    <row r="26" spans="1:9" ht="15.6" customHeight="1" thickBot="1" x14ac:dyDescent="0.25">
      <c r="A26" s="1339" t="s">
        <v>310</v>
      </c>
      <c r="B26" s="1339"/>
      <c r="C26" s="1339"/>
      <c r="D26" s="1339"/>
      <c r="E26" s="1339"/>
      <c r="F26" s="1339"/>
      <c r="G26" s="1326"/>
      <c r="H26" s="1326"/>
    </row>
    <row r="27" spans="1:9" s="6" customFormat="1" ht="15.6" customHeight="1" thickBot="1" x14ac:dyDescent="0.25">
      <c r="A27" s="3" t="s">
        <v>301</v>
      </c>
      <c r="B27" s="4" t="s">
        <v>302</v>
      </c>
      <c r="C27" s="5" t="s">
        <v>254</v>
      </c>
      <c r="D27" s="56"/>
      <c r="E27" s="56"/>
      <c r="G27" s="102"/>
      <c r="H27" s="102"/>
      <c r="I27" s="102"/>
    </row>
    <row r="28" spans="1:9" s="8" customFormat="1" ht="15.6" customHeight="1" x14ac:dyDescent="0.2">
      <c r="A28" s="60"/>
      <c r="B28" s="81"/>
      <c r="C28" s="16"/>
      <c r="D28" s="62"/>
      <c r="E28" s="63"/>
      <c r="G28" s="102"/>
      <c r="H28" s="102"/>
      <c r="I28" s="102"/>
    </row>
    <row r="29" spans="1:9" s="8" customFormat="1" ht="15.6" customHeight="1" x14ac:dyDescent="0.2">
      <c r="A29" s="60"/>
      <c r="B29" s="81"/>
      <c r="C29" s="16"/>
      <c r="D29" s="62"/>
      <c r="E29" s="63"/>
      <c r="G29" s="102"/>
      <c r="H29" s="102"/>
      <c r="I29" s="102"/>
    </row>
    <row r="30" spans="1:9" s="8" customFormat="1" ht="15.6" customHeight="1" x14ac:dyDescent="0.2">
      <c r="A30" s="9"/>
      <c r="B30" s="9"/>
      <c r="C30" s="9"/>
      <c r="D30" s="9"/>
      <c r="E30" s="9"/>
      <c r="F30" s="10"/>
    </row>
    <row r="31" spans="1:9" s="6" customFormat="1" ht="15.6" customHeight="1" x14ac:dyDescent="0.2">
      <c r="A31" s="1327" t="s">
        <v>284</v>
      </c>
      <c r="B31" s="1327"/>
      <c r="C31" s="1327"/>
      <c r="D31" s="1327"/>
      <c r="E31" s="1327"/>
      <c r="F31" s="1327"/>
      <c r="G31" s="1326"/>
      <c r="H31" s="1326"/>
    </row>
    <row r="32" spans="1:9" ht="15.6" customHeight="1" x14ac:dyDescent="0.2">
      <c r="A32" s="1333"/>
      <c r="B32" s="1333"/>
      <c r="C32" s="11"/>
      <c r="D32" s="1333"/>
      <c r="E32" s="1333"/>
      <c r="F32" s="11"/>
    </row>
    <row r="33" spans="1:8" ht="15.6" customHeight="1" x14ac:dyDescent="0.2">
      <c r="A33" s="1333"/>
      <c r="B33" s="1333"/>
      <c r="C33" s="11"/>
      <c r="D33" s="1333"/>
      <c r="E33" s="1333"/>
      <c r="F33" s="11"/>
      <c r="G33" s="94"/>
      <c r="H33" s="94"/>
    </row>
    <row r="34" spans="1:8" s="12" customFormat="1" ht="15.6" customHeight="1" x14ac:dyDescent="0.2">
      <c r="A34" s="1345" t="s">
        <v>388</v>
      </c>
      <c r="B34" s="1345"/>
      <c r="C34" s="1345"/>
      <c r="D34" s="1345"/>
      <c r="E34" s="1345"/>
      <c r="F34" s="1345"/>
    </row>
    <row r="35" spans="1:8" ht="15.6" customHeight="1" x14ac:dyDescent="0.2">
      <c r="A35" s="1327" t="s">
        <v>389</v>
      </c>
      <c r="B35" s="1327"/>
      <c r="C35" s="1327"/>
      <c r="E35" s="13" t="s">
        <v>397</v>
      </c>
      <c r="F35" s="6">
        <v>45</v>
      </c>
      <c r="G35" s="1326"/>
      <c r="H35" s="1326"/>
    </row>
    <row r="36" spans="1:8" ht="15.6" customHeight="1" thickBot="1" x14ac:dyDescent="0.25">
      <c r="A36" s="1357" t="s">
        <v>5160</v>
      </c>
      <c r="B36" s="1357"/>
      <c r="C36" s="1357"/>
      <c r="D36" s="1357"/>
      <c r="E36" s="1357"/>
      <c r="F36" s="1357"/>
      <c r="G36" s="14"/>
    </row>
    <row r="37" spans="1:8" s="6" customFormat="1" ht="15.6" customHeight="1" x14ac:dyDescent="0.2">
      <c r="A37" s="635" t="s">
        <v>398</v>
      </c>
      <c r="B37" s="636" t="s">
        <v>83</v>
      </c>
      <c r="C37" s="67" t="s">
        <v>5326</v>
      </c>
      <c r="D37" s="637" t="s">
        <v>94</v>
      </c>
      <c r="E37" s="56"/>
      <c r="F37" s="56"/>
      <c r="G37" s="56"/>
    </row>
    <row r="38" spans="1:8" s="463" customFormat="1" ht="15.6" customHeight="1" x14ac:dyDescent="0.2">
      <c r="A38" s="1300" t="s">
        <v>5240</v>
      </c>
      <c r="B38" s="1300" t="s">
        <v>5304</v>
      </c>
      <c r="C38" s="1300" t="s">
        <v>1296</v>
      </c>
      <c r="D38" s="712" t="s">
        <v>130</v>
      </c>
      <c r="E38" s="466"/>
      <c r="F38" s="465"/>
      <c r="G38" s="465"/>
    </row>
    <row r="39" spans="1:8" s="463" customFormat="1" ht="15.6" customHeight="1" x14ac:dyDescent="0.2">
      <c r="A39" s="1300" t="s">
        <v>5241</v>
      </c>
      <c r="B39" s="1300" t="s">
        <v>5305</v>
      </c>
      <c r="C39" s="1300" t="s">
        <v>1296</v>
      </c>
      <c r="D39" s="712" t="s">
        <v>130</v>
      </c>
      <c r="E39" s="466"/>
      <c r="F39" s="465"/>
      <c r="G39" s="465"/>
    </row>
    <row r="40" spans="1:8" s="463" customFormat="1" ht="15.6" customHeight="1" x14ac:dyDescent="0.2">
      <c r="A40" s="1300" t="s">
        <v>5242</v>
      </c>
      <c r="B40" s="1300" t="s">
        <v>1138</v>
      </c>
      <c r="C40" s="1300" t="s">
        <v>1296</v>
      </c>
      <c r="D40" s="712" t="s">
        <v>130</v>
      </c>
      <c r="E40" s="466"/>
      <c r="F40" s="465"/>
      <c r="G40" s="465"/>
    </row>
    <row r="41" spans="1:8" s="463" customFormat="1" ht="15.6" customHeight="1" x14ac:dyDescent="0.2">
      <c r="A41" s="1300" t="s">
        <v>5243</v>
      </c>
      <c r="B41" s="1300" t="s">
        <v>1137</v>
      </c>
      <c r="C41" s="1300" t="s">
        <v>1296</v>
      </c>
      <c r="D41" s="712" t="s">
        <v>130</v>
      </c>
      <c r="E41" s="466"/>
      <c r="F41" s="465"/>
      <c r="G41" s="465"/>
    </row>
    <row r="42" spans="1:8" s="463" customFormat="1" ht="15.6" customHeight="1" x14ac:dyDescent="0.2">
      <c r="A42" s="1300" t="s">
        <v>5244</v>
      </c>
      <c r="B42" s="1300" t="s">
        <v>1135</v>
      </c>
      <c r="C42" s="1300" t="s">
        <v>1296</v>
      </c>
      <c r="D42" s="712" t="s">
        <v>130</v>
      </c>
      <c r="E42" s="466"/>
      <c r="F42" s="465"/>
      <c r="G42" s="465"/>
    </row>
    <row r="43" spans="1:8" s="463" customFormat="1" ht="15.6" customHeight="1" x14ac:dyDescent="0.2">
      <c r="A43" s="1300" t="s">
        <v>5245</v>
      </c>
      <c r="B43" s="1300" t="s">
        <v>1136</v>
      </c>
      <c r="C43" s="1300" t="s">
        <v>1296</v>
      </c>
      <c r="D43" s="712" t="s">
        <v>130</v>
      </c>
      <c r="E43" s="466"/>
      <c r="F43" s="465"/>
      <c r="G43" s="465"/>
    </row>
    <row r="44" spans="1:8" s="463" customFormat="1" ht="15.6" customHeight="1" x14ac:dyDescent="0.2">
      <c r="A44" s="1300" t="s">
        <v>5246</v>
      </c>
      <c r="B44" s="1300" t="s">
        <v>1139</v>
      </c>
      <c r="C44" s="1300" t="s">
        <v>1134</v>
      </c>
      <c r="D44" s="712" t="s">
        <v>130</v>
      </c>
      <c r="E44" s="466"/>
      <c r="F44" s="465"/>
      <c r="G44" s="465"/>
    </row>
    <row r="45" spans="1:8" s="463" customFormat="1" ht="15.6" customHeight="1" x14ac:dyDescent="0.2">
      <c r="A45" s="1300" t="s">
        <v>5247</v>
      </c>
      <c r="B45" s="1300" t="s">
        <v>1140</v>
      </c>
      <c r="C45" s="1300" t="s">
        <v>1296</v>
      </c>
      <c r="D45" s="712" t="s">
        <v>130</v>
      </c>
      <c r="E45" s="466"/>
      <c r="F45" s="465"/>
      <c r="G45" s="465"/>
    </row>
    <row r="46" spans="1:8" s="463" customFormat="1" ht="15.6" customHeight="1" x14ac:dyDescent="0.2">
      <c r="A46" s="1300" t="s">
        <v>5248</v>
      </c>
      <c r="B46" s="1300" t="s">
        <v>5306</v>
      </c>
      <c r="C46" s="1300" t="s">
        <v>1296</v>
      </c>
      <c r="D46" s="713" t="s">
        <v>1106</v>
      </c>
      <c r="E46" s="466"/>
    </row>
    <row r="47" spans="1:8" s="463" customFormat="1" ht="15.6" customHeight="1" x14ac:dyDescent="0.2">
      <c r="A47" s="1300" t="s">
        <v>5249</v>
      </c>
      <c r="B47" s="1300" t="s">
        <v>1005</v>
      </c>
      <c r="C47" s="1300" t="s">
        <v>1134</v>
      </c>
      <c r="D47" s="712" t="s">
        <v>130</v>
      </c>
      <c r="E47" s="466"/>
    </row>
    <row r="48" spans="1:8" s="463" customFormat="1" ht="15.6" customHeight="1" x14ac:dyDescent="0.2">
      <c r="A48" s="1300" t="s">
        <v>5250</v>
      </c>
      <c r="B48" s="1300" t="s">
        <v>5307</v>
      </c>
      <c r="C48" s="1300" t="s">
        <v>1296</v>
      </c>
      <c r="D48" s="713" t="s">
        <v>130</v>
      </c>
      <c r="E48" s="466"/>
    </row>
    <row r="49" spans="1:7" s="463" customFormat="1" ht="15.6" customHeight="1" x14ac:dyDescent="0.2">
      <c r="A49" s="1300" t="s">
        <v>5251</v>
      </c>
      <c r="B49" s="1300" t="s">
        <v>5308</v>
      </c>
      <c r="C49" s="1300" t="s">
        <v>1296</v>
      </c>
      <c r="D49" s="713" t="s">
        <v>130</v>
      </c>
      <c r="E49" s="466"/>
    </row>
    <row r="50" spans="1:7" s="463" customFormat="1" ht="15.6" customHeight="1" x14ac:dyDescent="0.2">
      <c r="A50" s="1300" t="s">
        <v>5252</v>
      </c>
      <c r="B50" s="1300" t="s">
        <v>5309</v>
      </c>
      <c r="C50" s="1300" t="s">
        <v>1296</v>
      </c>
      <c r="D50" s="713" t="s">
        <v>130</v>
      </c>
      <c r="E50" s="466"/>
    </row>
    <row r="51" spans="1:7" s="463" customFormat="1" ht="15.6" customHeight="1" x14ac:dyDescent="0.2">
      <c r="A51" s="1300" t="s">
        <v>5253</v>
      </c>
      <c r="B51" s="1300" t="s">
        <v>5310</v>
      </c>
      <c r="C51" s="1300" t="s">
        <v>1134</v>
      </c>
      <c r="D51" s="712" t="s">
        <v>130</v>
      </c>
      <c r="E51" s="466"/>
    </row>
    <row r="52" spans="1:7" s="463" customFormat="1" ht="15.6" customHeight="1" x14ac:dyDescent="0.2">
      <c r="A52" s="1300" t="s">
        <v>5254</v>
      </c>
      <c r="B52" s="1300" t="s">
        <v>1815</v>
      </c>
      <c r="C52" s="1300" t="s">
        <v>1296</v>
      </c>
      <c r="D52" s="712" t="s">
        <v>130</v>
      </c>
      <c r="E52" s="466"/>
    </row>
    <row r="53" spans="1:7" s="463" customFormat="1" ht="15.6" customHeight="1" x14ac:dyDescent="0.2">
      <c r="A53" s="1300" t="s">
        <v>5255</v>
      </c>
      <c r="B53" s="1300" t="s">
        <v>5311</v>
      </c>
      <c r="C53" s="1300" t="s">
        <v>1296</v>
      </c>
      <c r="D53" s="712" t="s">
        <v>130</v>
      </c>
      <c r="E53" s="466"/>
    </row>
    <row r="54" spans="1:7" s="463" customFormat="1" ht="15.6" customHeight="1" x14ac:dyDescent="0.2">
      <c r="A54" s="1300" t="s">
        <v>5256</v>
      </c>
      <c r="B54" s="1300" t="s">
        <v>5312</v>
      </c>
      <c r="C54" s="1300" t="s">
        <v>1296</v>
      </c>
      <c r="D54" s="712" t="s">
        <v>130</v>
      </c>
      <c r="E54" s="466"/>
    </row>
    <row r="55" spans="1:7" s="463" customFormat="1" ht="15.6" customHeight="1" x14ac:dyDescent="0.2">
      <c r="A55" s="1300" t="s">
        <v>5257</v>
      </c>
      <c r="B55" s="1300" t="s">
        <v>5312</v>
      </c>
      <c r="C55" s="1300" t="s">
        <v>1296</v>
      </c>
      <c r="D55" s="712" t="s">
        <v>130</v>
      </c>
      <c r="E55" s="466"/>
    </row>
    <row r="56" spans="1:7" s="463" customFormat="1" ht="15.6" customHeight="1" x14ac:dyDescent="0.2">
      <c r="A56" s="1300" t="s">
        <v>5258</v>
      </c>
      <c r="B56" s="1300" t="s">
        <v>5313</v>
      </c>
      <c r="C56" s="1300" t="s">
        <v>1296</v>
      </c>
      <c r="D56" s="712" t="s">
        <v>130</v>
      </c>
      <c r="E56" s="466"/>
      <c r="F56" s="465"/>
      <c r="G56" s="465"/>
    </row>
    <row r="57" spans="1:7" s="463" customFormat="1" ht="15.6" customHeight="1" x14ac:dyDescent="0.2">
      <c r="A57" s="1300" t="s">
        <v>5259</v>
      </c>
      <c r="B57" s="1300" t="s">
        <v>5314</v>
      </c>
      <c r="C57" s="1300" t="s">
        <v>1329</v>
      </c>
      <c r="D57" s="712" t="s">
        <v>130</v>
      </c>
      <c r="E57" s="466"/>
      <c r="F57" s="465"/>
      <c r="G57" s="465"/>
    </row>
    <row r="58" spans="1:7" s="463" customFormat="1" ht="15.6" customHeight="1" x14ac:dyDescent="0.2">
      <c r="A58" s="1300" t="s">
        <v>5260</v>
      </c>
      <c r="B58" s="1300" t="s">
        <v>5315</v>
      </c>
      <c r="C58" s="1300" t="s">
        <v>1296</v>
      </c>
      <c r="D58" s="712" t="s">
        <v>130</v>
      </c>
      <c r="E58" s="466"/>
      <c r="F58" s="465"/>
      <c r="G58" s="465"/>
    </row>
    <row r="59" spans="1:7" s="463" customFormat="1" ht="15.6" customHeight="1" x14ac:dyDescent="0.2">
      <c r="A59" s="1300" t="s">
        <v>5261</v>
      </c>
      <c r="B59" s="1300" t="s">
        <v>5316</v>
      </c>
      <c r="C59" s="1300" t="s">
        <v>1296</v>
      </c>
      <c r="D59" s="712" t="s">
        <v>130</v>
      </c>
      <c r="E59" s="466"/>
      <c r="F59" s="465"/>
      <c r="G59" s="465"/>
    </row>
    <row r="60" spans="1:7" s="463" customFormat="1" ht="15.6" customHeight="1" x14ac:dyDescent="0.2">
      <c r="A60" s="1300" t="s">
        <v>5262</v>
      </c>
      <c r="B60" s="1300" t="s">
        <v>5317</v>
      </c>
      <c r="C60" s="1300" t="s">
        <v>1296</v>
      </c>
      <c r="D60" s="712" t="s">
        <v>130</v>
      </c>
      <c r="E60" s="466"/>
      <c r="F60" s="465"/>
      <c r="G60" s="465"/>
    </row>
    <row r="61" spans="1:7" s="463" customFormat="1" ht="15.6" customHeight="1" x14ac:dyDescent="0.2">
      <c r="A61" s="1300" t="s">
        <v>5263</v>
      </c>
      <c r="B61" s="1300" t="s">
        <v>1819</v>
      </c>
      <c r="C61" s="1300" t="s">
        <v>1134</v>
      </c>
      <c r="D61" s="712" t="s">
        <v>130</v>
      </c>
      <c r="E61" s="466"/>
      <c r="F61" s="465"/>
      <c r="G61" s="465"/>
    </row>
    <row r="62" spans="1:7" s="463" customFormat="1" ht="15.6" customHeight="1" x14ac:dyDescent="0.2">
      <c r="A62" s="1300" t="s">
        <v>5264</v>
      </c>
      <c r="B62" s="1300" t="s">
        <v>1818</v>
      </c>
      <c r="C62" s="1300" t="s">
        <v>1296</v>
      </c>
      <c r="D62" s="712" t="s">
        <v>130</v>
      </c>
      <c r="E62" s="466"/>
      <c r="F62" s="465"/>
      <c r="G62" s="465"/>
    </row>
    <row r="63" spans="1:7" s="463" customFormat="1" ht="15.6" customHeight="1" x14ac:dyDescent="0.2">
      <c r="A63" s="1300" t="s">
        <v>5265</v>
      </c>
      <c r="B63" s="1300" t="s">
        <v>5318</v>
      </c>
      <c r="C63" s="1300" t="s">
        <v>1296</v>
      </c>
      <c r="D63" s="712" t="s">
        <v>130</v>
      </c>
      <c r="E63" s="466"/>
      <c r="F63" s="465"/>
      <c r="G63" s="465"/>
    </row>
    <row r="64" spans="1:7" s="463" customFormat="1" ht="15.6" customHeight="1" x14ac:dyDescent="0.2">
      <c r="A64" s="1300" t="s">
        <v>5266</v>
      </c>
      <c r="B64" s="1300" t="s">
        <v>5319</v>
      </c>
      <c r="C64" s="1300" t="s">
        <v>1296</v>
      </c>
      <c r="D64" s="638" t="s">
        <v>130</v>
      </c>
      <c r="E64" s="466"/>
      <c r="F64" s="465"/>
      <c r="G64" s="465"/>
    </row>
    <row r="65" spans="1:7" s="463" customFormat="1" ht="15.6" customHeight="1" x14ac:dyDescent="0.2">
      <c r="A65" s="1300" t="s">
        <v>5267</v>
      </c>
      <c r="B65" s="1300" t="s">
        <v>1816</v>
      </c>
      <c r="C65" s="1300" t="s">
        <v>1134</v>
      </c>
      <c r="D65" s="638" t="s">
        <v>130</v>
      </c>
      <c r="E65" s="466"/>
      <c r="F65" s="465"/>
      <c r="G65" s="465"/>
    </row>
    <row r="66" spans="1:7" s="463" customFormat="1" ht="15.6" customHeight="1" x14ac:dyDescent="0.2">
      <c r="A66" s="1300" t="s">
        <v>5268</v>
      </c>
      <c r="B66" s="1300" t="s">
        <v>5320</v>
      </c>
      <c r="C66" s="1300" t="s">
        <v>1296</v>
      </c>
      <c r="D66" s="712" t="s">
        <v>130</v>
      </c>
      <c r="E66" s="466"/>
    </row>
    <row r="67" spans="1:7" s="463" customFormat="1" ht="15.6" customHeight="1" x14ac:dyDescent="0.2">
      <c r="A67" s="1300" t="s">
        <v>5269</v>
      </c>
      <c r="B67" s="1300" t="s">
        <v>1822</v>
      </c>
      <c r="C67" s="1300" t="s">
        <v>1134</v>
      </c>
      <c r="D67" s="712" t="s">
        <v>130</v>
      </c>
      <c r="E67" s="466"/>
      <c r="F67" s="465"/>
      <c r="G67" s="465"/>
    </row>
    <row r="68" spans="1:7" s="463" customFormat="1" ht="15.6" customHeight="1" x14ac:dyDescent="0.2">
      <c r="A68" s="1300" t="s">
        <v>5270</v>
      </c>
      <c r="B68" s="1300" t="s">
        <v>1824</v>
      </c>
      <c r="C68" s="1300" t="s">
        <v>1134</v>
      </c>
      <c r="D68" s="712" t="s">
        <v>130</v>
      </c>
      <c r="E68" s="466"/>
      <c r="F68" s="465"/>
      <c r="G68" s="465"/>
    </row>
    <row r="69" spans="1:7" s="463" customFormat="1" ht="15.6" customHeight="1" x14ac:dyDescent="0.2">
      <c r="A69" s="1300" t="s">
        <v>5271</v>
      </c>
      <c r="B69" s="1300" t="s">
        <v>1823</v>
      </c>
      <c r="C69" s="1300" t="s">
        <v>1134</v>
      </c>
      <c r="D69" s="712" t="s">
        <v>130</v>
      </c>
      <c r="E69" s="466"/>
      <c r="F69" s="465"/>
      <c r="G69" s="465"/>
    </row>
    <row r="70" spans="1:7" s="463" customFormat="1" ht="15.6" customHeight="1" x14ac:dyDescent="0.2">
      <c r="A70" s="1300" t="s">
        <v>5272</v>
      </c>
      <c r="B70" s="1300" t="s">
        <v>1876</v>
      </c>
      <c r="C70" s="1300" t="s">
        <v>1296</v>
      </c>
      <c r="D70" s="712" t="s">
        <v>130</v>
      </c>
      <c r="E70" s="466"/>
      <c r="F70" s="465"/>
      <c r="G70" s="465"/>
    </row>
    <row r="71" spans="1:7" s="463" customFormat="1" ht="15.6" customHeight="1" x14ac:dyDescent="0.2">
      <c r="A71" s="1300" t="s">
        <v>5273</v>
      </c>
      <c r="B71" s="1300" t="s">
        <v>1875</v>
      </c>
      <c r="C71" s="1300" t="s">
        <v>1134</v>
      </c>
      <c r="D71" s="712" t="s">
        <v>1106</v>
      </c>
      <c r="E71" s="466"/>
      <c r="F71" s="465"/>
      <c r="G71" s="465"/>
    </row>
    <row r="72" spans="1:7" s="463" customFormat="1" ht="15.6" customHeight="1" x14ac:dyDescent="0.2">
      <c r="A72" s="1300" t="s">
        <v>5274</v>
      </c>
      <c r="B72" s="1300" t="s">
        <v>1874</v>
      </c>
      <c r="C72" s="1300" t="s">
        <v>1134</v>
      </c>
      <c r="D72" s="712" t="s">
        <v>130</v>
      </c>
      <c r="E72" s="466"/>
      <c r="F72" s="465"/>
      <c r="G72" s="465"/>
    </row>
    <row r="73" spans="1:7" s="463" customFormat="1" ht="15.6" customHeight="1" x14ac:dyDescent="0.2">
      <c r="A73" s="1300" t="s">
        <v>5275</v>
      </c>
      <c r="B73" s="1300" t="s">
        <v>5321</v>
      </c>
      <c r="C73" s="1300" t="s">
        <v>1134</v>
      </c>
      <c r="D73" s="712" t="s">
        <v>130</v>
      </c>
      <c r="E73" s="466"/>
      <c r="F73" s="465"/>
      <c r="G73" s="465"/>
    </row>
    <row r="74" spans="1:7" s="463" customFormat="1" ht="15.6" customHeight="1" x14ac:dyDescent="0.2">
      <c r="A74" s="1300" t="s">
        <v>5276</v>
      </c>
      <c r="B74" s="1300" t="s">
        <v>5322</v>
      </c>
      <c r="C74" s="1300" t="s">
        <v>1134</v>
      </c>
      <c r="D74" s="712" t="s">
        <v>130</v>
      </c>
      <c r="E74" s="466"/>
      <c r="F74" s="465"/>
      <c r="G74" s="465"/>
    </row>
    <row r="75" spans="1:7" s="463" customFormat="1" ht="15.6" customHeight="1" x14ac:dyDescent="0.2">
      <c r="A75" s="1300" t="s">
        <v>5277</v>
      </c>
      <c r="B75" s="1300" t="s">
        <v>1873</v>
      </c>
      <c r="C75" s="1300" t="s">
        <v>1296</v>
      </c>
      <c r="D75" s="638" t="s">
        <v>130</v>
      </c>
      <c r="E75" s="466"/>
      <c r="F75" s="465"/>
      <c r="G75" s="465"/>
    </row>
    <row r="76" spans="1:7" s="463" customFormat="1" ht="15.6" customHeight="1" x14ac:dyDescent="0.2">
      <c r="A76" s="1300" t="s">
        <v>5278</v>
      </c>
      <c r="B76" s="1300" t="s">
        <v>1820</v>
      </c>
      <c r="C76" s="1300" t="s">
        <v>1296</v>
      </c>
      <c r="D76" s="638" t="s">
        <v>130</v>
      </c>
      <c r="E76" s="466"/>
      <c r="F76" s="465"/>
      <c r="G76" s="465"/>
    </row>
    <row r="77" spans="1:7" s="463" customFormat="1" ht="15.6" customHeight="1" x14ac:dyDescent="0.2">
      <c r="A77" s="1300" t="s">
        <v>5279</v>
      </c>
      <c r="B77" s="1300" t="s">
        <v>1817</v>
      </c>
      <c r="C77" s="1300" t="s">
        <v>1134</v>
      </c>
      <c r="D77" s="638" t="s">
        <v>130</v>
      </c>
      <c r="E77" s="466"/>
      <c r="F77" s="465"/>
      <c r="G77" s="465"/>
    </row>
    <row r="78" spans="1:7" s="463" customFormat="1" ht="15.6" customHeight="1" x14ac:dyDescent="0.2">
      <c r="A78" s="1300" t="s">
        <v>5280</v>
      </c>
      <c r="B78" s="1300" t="s">
        <v>5323</v>
      </c>
      <c r="C78" s="1300" t="s">
        <v>1134</v>
      </c>
      <c r="D78" s="638" t="s">
        <v>130</v>
      </c>
      <c r="E78" s="466"/>
      <c r="F78" s="465"/>
      <c r="G78" s="465"/>
    </row>
    <row r="79" spans="1:7" s="463" customFormat="1" ht="15.6" customHeight="1" x14ac:dyDescent="0.2">
      <c r="A79" s="1300" t="s">
        <v>5281</v>
      </c>
      <c r="B79" s="1300" t="s">
        <v>5324</v>
      </c>
      <c r="C79" s="1300" t="s">
        <v>1296</v>
      </c>
      <c r="D79" s="712" t="s">
        <v>130</v>
      </c>
      <c r="E79" s="466"/>
    </row>
    <row r="80" spans="1:7" s="463" customFormat="1" ht="15.6" customHeight="1" x14ac:dyDescent="0.2">
      <c r="A80" s="1300" t="s">
        <v>5282</v>
      </c>
      <c r="B80" s="1300" t="s">
        <v>1821</v>
      </c>
      <c r="C80" s="1300" t="s">
        <v>1296</v>
      </c>
      <c r="D80" s="712" t="s">
        <v>130</v>
      </c>
      <c r="E80" s="466"/>
      <c r="F80" s="465"/>
      <c r="G80" s="465"/>
    </row>
    <row r="81" spans="1:8" s="463" customFormat="1" ht="15.6" customHeight="1" x14ac:dyDescent="0.2">
      <c r="A81" s="1300" t="s">
        <v>5283</v>
      </c>
      <c r="B81" s="1300" t="s">
        <v>1825</v>
      </c>
      <c r="C81" s="1300" t="s">
        <v>1296</v>
      </c>
      <c r="D81" s="712" t="s">
        <v>130</v>
      </c>
      <c r="E81" s="466"/>
      <c r="F81" s="465"/>
      <c r="G81" s="465"/>
    </row>
    <row r="82" spans="1:8" s="463" customFormat="1" ht="15.6" customHeight="1" x14ac:dyDescent="0.2">
      <c r="A82" s="1300" t="s">
        <v>5284</v>
      </c>
      <c r="B82" s="1300" t="s">
        <v>5325</v>
      </c>
      <c r="C82" s="1300" t="s">
        <v>1296</v>
      </c>
      <c r="D82" s="712" t="s">
        <v>130</v>
      </c>
      <c r="E82" s="466"/>
      <c r="F82" s="465"/>
      <c r="G82" s="465"/>
    </row>
    <row r="83" spans="1:8" s="463" customFormat="1" ht="15.6" customHeight="1" x14ac:dyDescent="0.2">
      <c r="A83" s="714"/>
      <c r="B83" s="714"/>
      <c r="C83" s="714"/>
      <c r="D83" s="712"/>
      <c r="E83" s="466"/>
      <c r="F83" s="465"/>
      <c r="G83" s="465"/>
    </row>
    <row r="84" spans="1:8" s="463" customFormat="1" ht="15.6" customHeight="1" x14ac:dyDescent="0.2">
      <c r="A84" s="714"/>
      <c r="B84" s="714"/>
      <c r="C84" s="714"/>
      <c r="D84" s="712"/>
      <c r="E84" s="466"/>
      <c r="F84" s="465"/>
      <c r="G84" s="465"/>
    </row>
    <row r="85" spans="1:8" s="463" customFormat="1" ht="15.6" customHeight="1" x14ac:dyDescent="0.2">
      <c r="A85" s="714"/>
      <c r="B85" s="714"/>
      <c r="C85" s="714"/>
      <c r="D85" s="712"/>
      <c r="E85" s="466"/>
      <c r="F85" s="465"/>
      <c r="G85" s="465"/>
    </row>
    <row r="86" spans="1:8" s="463" customFormat="1" ht="15.6" customHeight="1" x14ac:dyDescent="0.2">
      <c r="A86" s="714"/>
      <c r="B86" s="714"/>
      <c r="C86" s="714"/>
      <c r="D86" s="712"/>
      <c r="E86" s="466"/>
      <c r="F86" s="465"/>
      <c r="G86" s="465"/>
    </row>
    <row r="87" spans="1:8" s="463" customFormat="1" ht="15.6" customHeight="1" x14ac:dyDescent="0.2">
      <c r="A87" s="714"/>
      <c r="B87" s="714"/>
      <c r="C87" s="714"/>
      <c r="D87" s="712"/>
      <c r="E87" s="466"/>
      <c r="F87" s="465"/>
      <c r="G87" s="465"/>
    </row>
    <row r="88" spans="1:8" s="463" customFormat="1" ht="15.6" customHeight="1" x14ac:dyDescent="0.2">
      <c r="A88" s="639"/>
      <c r="B88" s="711"/>
      <c r="C88" s="639"/>
      <c r="D88" s="638"/>
      <c r="E88" s="466"/>
      <c r="F88" s="465"/>
      <c r="G88" s="465"/>
    </row>
    <row r="89" spans="1:8" s="463" customFormat="1" ht="15.6" customHeight="1" x14ac:dyDescent="0.2">
      <c r="A89" s="639"/>
      <c r="B89" s="711"/>
      <c r="C89" s="639"/>
      <c r="D89" s="638"/>
      <c r="E89" s="466"/>
      <c r="F89" s="465"/>
      <c r="G89" s="465"/>
    </row>
    <row r="90" spans="1:8" s="285" customFormat="1" ht="15.6" customHeight="1" x14ac:dyDescent="0.2">
      <c r="A90" s="269"/>
      <c r="B90" s="269"/>
      <c r="C90" s="333"/>
      <c r="D90" s="269"/>
      <c r="E90" s="269"/>
      <c r="F90" s="269"/>
    </row>
    <row r="91" spans="1:8" s="285" customFormat="1" ht="15.6" customHeight="1" x14ac:dyDescent="0.2">
      <c r="A91" s="269"/>
      <c r="B91" s="269"/>
      <c r="C91" s="279"/>
      <c r="D91" s="281"/>
      <c r="E91" s="281"/>
      <c r="F91" s="281"/>
    </row>
    <row r="92" spans="1:8" s="285" customFormat="1" ht="15.6" customHeight="1" thickBot="1" x14ac:dyDescent="0.25">
      <c r="A92" s="91" t="s">
        <v>95</v>
      </c>
      <c r="B92" s="91"/>
      <c r="C92" s="91"/>
      <c r="D92" s="281"/>
      <c r="E92" s="417" t="s">
        <v>397</v>
      </c>
      <c r="F92" s="467">
        <f>+COUNT(B94:B96)</f>
        <v>0</v>
      </c>
      <c r="G92" s="464"/>
    </row>
    <row r="93" spans="1:8" s="338" customFormat="1" ht="15.6" customHeight="1" thickBot="1" x14ac:dyDescent="0.25">
      <c r="A93" s="468" t="s">
        <v>398</v>
      </c>
      <c r="B93" s="331" t="s">
        <v>96</v>
      </c>
      <c r="C93" s="331" t="s">
        <v>83</v>
      </c>
      <c r="D93" s="460" t="s">
        <v>97</v>
      </c>
      <c r="E93" s="421" t="s">
        <v>98</v>
      </c>
      <c r="F93" s="421" t="s">
        <v>99</v>
      </c>
      <c r="G93" s="421" t="s">
        <v>100</v>
      </c>
      <c r="H93" s="462" t="s">
        <v>302</v>
      </c>
    </row>
    <row r="94" spans="1:8" s="62" customFormat="1" ht="15.6" customHeight="1" x14ac:dyDescent="0.2">
      <c r="A94" s="58"/>
      <c r="B94" s="58"/>
      <c r="C94" s="58"/>
      <c r="D94" s="422"/>
      <c r="E94" s="422"/>
      <c r="F94" s="422"/>
      <c r="G94" s="422"/>
      <c r="H94" s="422"/>
    </row>
    <row r="95" spans="1:8" s="62" customFormat="1" ht="15.6" customHeight="1" x14ac:dyDescent="0.2">
      <c r="A95" s="60"/>
      <c r="B95" s="60"/>
      <c r="C95" s="60"/>
      <c r="D95" s="422"/>
      <c r="E95" s="422"/>
      <c r="F95" s="422"/>
      <c r="G95" s="422"/>
      <c r="H95" s="422"/>
    </row>
    <row r="96" spans="1:8" s="62" customFormat="1" ht="15.6" customHeight="1" thickBot="1" x14ac:dyDescent="0.25">
      <c r="A96" s="261"/>
      <c r="B96" s="261"/>
      <c r="C96" s="261"/>
      <c r="D96" s="422"/>
      <c r="E96" s="422"/>
      <c r="F96" s="422"/>
      <c r="G96" s="422"/>
      <c r="H96" s="422"/>
    </row>
    <row r="97" spans="1:8" s="62" customFormat="1" ht="15.6" customHeight="1" thickBot="1" x14ac:dyDescent="0.25">
      <c r="A97" s="446" t="s">
        <v>101</v>
      </c>
      <c r="B97" s="461">
        <f>SUM(B95:B96)</f>
        <v>0</v>
      </c>
      <c r="C97" s="332">
        <f>SUM(D97:H97)</f>
        <v>0</v>
      </c>
      <c r="D97" s="458"/>
      <c r="E97" s="458"/>
      <c r="F97" s="458"/>
      <c r="G97" s="458"/>
      <c r="H97" s="459"/>
    </row>
    <row r="98" spans="1:8" s="24" customFormat="1" ht="15.6" customHeight="1" x14ac:dyDescent="0.2">
      <c r="A98" s="23"/>
      <c r="C98" s="23"/>
      <c r="D98" s="48"/>
      <c r="E98" s="48"/>
      <c r="F98" s="48"/>
      <c r="G98" s="48"/>
      <c r="H98" s="48"/>
    </row>
    <row r="99" spans="1:8" ht="15.6" customHeight="1" x14ac:dyDescent="0.2">
      <c r="A99" s="1328"/>
      <c r="B99" s="1328"/>
      <c r="C99" s="22"/>
      <c r="D99" s="1330"/>
      <c r="E99" s="1330"/>
      <c r="F99" s="49"/>
      <c r="G99" s="50"/>
      <c r="H99" s="50"/>
    </row>
    <row r="100" spans="1:8" ht="15.6" customHeight="1" thickBot="1" x14ac:dyDescent="0.25">
      <c r="A100" s="1355" t="s">
        <v>73</v>
      </c>
      <c r="B100" s="1355"/>
      <c r="C100" s="1355"/>
      <c r="D100" s="51"/>
      <c r="E100" s="52" t="s">
        <v>397</v>
      </c>
      <c r="F100" s="6">
        <f>+COUNT(B102:B104)</f>
        <v>0</v>
      </c>
      <c r="G100" s="53"/>
      <c r="H100" s="50"/>
    </row>
    <row r="101" spans="1:8" s="23" customFormat="1" ht="15.6" customHeight="1" thickBot="1" x14ac:dyDescent="0.25">
      <c r="A101" s="3" t="s">
        <v>398</v>
      </c>
      <c r="B101" s="15" t="s">
        <v>96</v>
      </c>
      <c r="C101" s="15" t="s">
        <v>83</v>
      </c>
      <c r="D101" s="42" t="s">
        <v>97</v>
      </c>
      <c r="E101" s="43" t="s">
        <v>98</v>
      </c>
      <c r="F101" s="43" t="s">
        <v>99</v>
      </c>
      <c r="G101" s="43" t="s">
        <v>100</v>
      </c>
      <c r="H101" s="44" t="s">
        <v>302</v>
      </c>
    </row>
    <row r="102" spans="1:8" s="24" customFormat="1" ht="15.6" customHeight="1" x14ac:dyDescent="0.2">
      <c r="A102" s="16"/>
      <c r="B102" s="16"/>
      <c r="C102" s="16"/>
      <c r="D102" s="45"/>
      <c r="E102" s="45"/>
      <c r="F102" s="45"/>
      <c r="G102" s="45"/>
      <c r="H102" s="45"/>
    </row>
    <row r="103" spans="1:8" s="24" customFormat="1" ht="15.6" customHeight="1" x14ac:dyDescent="0.2">
      <c r="A103" s="18"/>
      <c r="B103" s="18"/>
      <c r="C103" s="18"/>
      <c r="D103" s="45"/>
      <c r="E103" s="45"/>
      <c r="F103" s="45"/>
      <c r="G103" s="45"/>
      <c r="H103" s="45"/>
    </row>
    <row r="104" spans="1:8" s="24" customFormat="1" ht="15.6" customHeight="1" thickBot="1" x14ac:dyDescent="0.25">
      <c r="A104" s="25"/>
      <c r="B104" s="25"/>
      <c r="C104" s="25"/>
      <c r="D104" s="45"/>
      <c r="E104" s="45"/>
      <c r="F104" s="45"/>
      <c r="G104" s="45"/>
      <c r="H104" s="45"/>
    </row>
    <row r="105" spans="1:8" s="24" customFormat="1" ht="15.6" customHeight="1" thickBot="1" x14ac:dyDescent="0.25">
      <c r="A105" s="26" t="s">
        <v>101</v>
      </c>
      <c r="B105" s="27">
        <f>SUM(B102:B104)</f>
        <v>0</v>
      </c>
      <c r="C105" s="55">
        <f>SUM(D105:H105)</f>
        <v>0</v>
      </c>
      <c r="D105" s="46"/>
      <c r="E105" s="46"/>
      <c r="F105" s="46"/>
      <c r="G105" s="46"/>
      <c r="H105" s="47"/>
    </row>
    <row r="106" spans="1:8" s="24" customFormat="1" ht="15.6" customHeight="1" x14ac:dyDescent="0.2">
      <c r="A106" s="23"/>
      <c r="C106" s="23"/>
      <c r="D106" s="48"/>
      <c r="E106" s="48"/>
      <c r="F106" s="48"/>
      <c r="G106" s="48"/>
      <c r="H106" s="48"/>
    </row>
    <row r="107" spans="1:8" ht="15.6" customHeight="1" x14ac:dyDescent="0.2">
      <c r="A107" s="1328"/>
      <c r="B107" s="1328"/>
      <c r="C107" s="22"/>
      <c r="D107" s="1330"/>
      <c r="E107" s="1330"/>
      <c r="F107" s="49"/>
      <c r="G107" s="50"/>
      <c r="H107" s="50"/>
    </row>
    <row r="108" spans="1:8" ht="15.6" customHeight="1" thickBot="1" x14ac:dyDescent="0.25">
      <c r="A108" s="1325" t="s">
        <v>242</v>
      </c>
      <c r="B108" s="1325"/>
      <c r="C108" s="1325"/>
      <c r="D108" s="54"/>
      <c r="E108" s="52" t="s">
        <v>397</v>
      </c>
      <c r="F108" s="6">
        <f>+COUNT(B110:B110)</f>
        <v>1</v>
      </c>
      <c r="G108" s="1324"/>
      <c r="H108" s="1324"/>
    </row>
    <row r="109" spans="1:8" s="23" customFormat="1" ht="15.6" customHeight="1" thickBot="1" x14ac:dyDescent="0.25">
      <c r="A109" s="3" t="s">
        <v>398</v>
      </c>
      <c r="B109" s="15" t="s">
        <v>96</v>
      </c>
      <c r="C109" s="15" t="s">
        <v>83</v>
      </c>
      <c r="D109" s="42" t="s">
        <v>97</v>
      </c>
      <c r="E109" s="43" t="s">
        <v>98</v>
      </c>
      <c r="F109" s="43" t="s">
        <v>99</v>
      </c>
      <c r="G109" s="43" t="s">
        <v>100</v>
      </c>
      <c r="H109" s="44" t="s">
        <v>302</v>
      </c>
    </row>
    <row r="110" spans="1:8" s="24" customFormat="1" ht="15.6" customHeight="1" x14ac:dyDescent="0.2">
      <c r="A110" s="16" t="s">
        <v>2205</v>
      </c>
      <c r="B110" s="16">
        <v>164</v>
      </c>
      <c r="C110" s="16" t="s">
        <v>5327</v>
      </c>
      <c r="D110" s="45"/>
      <c r="E110" s="45"/>
      <c r="F110" s="45"/>
      <c r="G110" s="45"/>
      <c r="H110" s="45"/>
    </row>
    <row r="111" spans="1:8" s="24" customFormat="1" ht="15.6" customHeight="1" thickBot="1" x14ac:dyDescent="0.25">
      <c r="A111" s="25" t="s">
        <v>1878</v>
      </c>
      <c r="B111" s="25"/>
      <c r="C111" s="25"/>
      <c r="D111" s="131"/>
      <c r="E111" s="131"/>
      <c r="F111" s="131"/>
      <c r="G111" s="131"/>
      <c r="H111" s="131"/>
    </row>
    <row r="112" spans="1:8" s="24" customFormat="1" ht="15.6" customHeight="1" thickBot="1" x14ac:dyDescent="0.25">
      <c r="A112" s="130" t="s">
        <v>5328</v>
      </c>
      <c r="B112" s="130"/>
      <c r="C112" s="130"/>
      <c r="D112" s="131"/>
      <c r="E112" s="131"/>
      <c r="F112" s="131"/>
      <c r="G112" s="131"/>
      <c r="H112" s="131"/>
    </row>
    <row r="113" spans="1:8" s="24" customFormat="1" ht="15.6" customHeight="1" thickBot="1" x14ac:dyDescent="0.25">
      <c r="A113" s="106" t="s">
        <v>101</v>
      </c>
      <c r="B113" s="107">
        <f>SUM(B110:B110)</f>
        <v>164</v>
      </c>
      <c r="C113" s="108"/>
      <c r="D113" s="109"/>
      <c r="E113" s="109"/>
      <c r="F113" s="109"/>
      <c r="G113" s="109"/>
      <c r="H113" s="110"/>
    </row>
    <row r="114" spans="1:8" ht="15.6" customHeight="1" x14ac:dyDescent="0.2">
      <c r="A114" s="1328"/>
      <c r="B114" s="1328"/>
      <c r="C114" s="20"/>
      <c r="D114" s="1329"/>
      <c r="E114" s="1329"/>
      <c r="F114" s="1329"/>
      <c r="G114" s="50"/>
      <c r="H114" s="50"/>
    </row>
    <row r="115" spans="1:8" ht="15.6" customHeight="1" x14ac:dyDescent="0.2">
      <c r="A115" s="21"/>
      <c r="B115" s="21"/>
      <c r="C115" s="22"/>
      <c r="D115" s="49"/>
      <c r="E115" s="49"/>
      <c r="F115" s="49"/>
      <c r="G115" s="50"/>
      <c r="H115" s="50"/>
    </row>
    <row r="116" spans="1:8" ht="15.6" customHeight="1" thickBot="1" x14ac:dyDescent="0.25">
      <c r="A116" s="1325" t="s">
        <v>243</v>
      </c>
      <c r="B116" s="1325"/>
      <c r="C116" s="1325"/>
      <c r="D116" s="49"/>
      <c r="E116" s="52" t="s">
        <v>397</v>
      </c>
      <c r="F116" s="6">
        <v>5</v>
      </c>
      <c r="G116" s="1324"/>
      <c r="H116" s="1324"/>
    </row>
    <row r="117" spans="1:8" s="24" customFormat="1" ht="15.6" customHeight="1" thickBot="1" x14ac:dyDescent="0.25">
      <c r="A117" s="3" t="s">
        <v>398</v>
      </c>
      <c r="B117" s="28" t="s">
        <v>96</v>
      </c>
      <c r="C117" s="15" t="s">
        <v>244</v>
      </c>
      <c r="D117" s="42" t="s">
        <v>97</v>
      </c>
      <c r="E117" s="43" t="s">
        <v>98</v>
      </c>
      <c r="F117" s="43" t="s">
        <v>99</v>
      </c>
      <c r="G117" s="43" t="s">
        <v>100</v>
      </c>
      <c r="H117" s="44" t="s">
        <v>302</v>
      </c>
    </row>
    <row r="118" spans="1:8" s="24" customFormat="1" ht="15.6" customHeight="1" x14ac:dyDescent="0.2">
      <c r="A118" s="844" t="s">
        <v>1472</v>
      </c>
      <c r="B118" s="1305">
        <v>391</v>
      </c>
      <c r="C118" s="844" t="s">
        <v>1473</v>
      </c>
      <c r="D118" s="45"/>
      <c r="E118" s="45"/>
      <c r="F118" s="45"/>
      <c r="G118" s="45"/>
      <c r="H118" s="45"/>
    </row>
    <row r="119" spans="1:8" s="24" customFormat="1" ht="15.6" customHeight="1" x14ac:dyDescent="0.2">
      <c r="A119" s="844" t="s">
        <v>1474</v>
      </c>
      <c r="B119" s="854">
        <v>108</v>
      </c>
      <c r="C119" s="845" t="s">
        <v>1475</v>
      </c>
      <c r="D119" s="45"/>
      <c r="E119" s="45"/>
      <c r="F119" s="45"/>
      <c r="G119" s="45"/>
      <c r="H119" s="45"/>
    </row>
    <row r="120" spans="1:8" s="24" customFormat="1" ht="15.6" customHeight="1" x14ac:dyDescent="0.2">
      <c r="A120" s="1077" t="s">
        <v>2205</v>
      </c>
      <c r="B120" s="854">
        <v>164</v>
      </c>
      <c r="C120" s="1078" t="s">
        <v>2206</v>
      </c>
      <c r="D120" s="777"/>
      <c r="E120" s="777"/>
      <c r="F120" s="777"/>
      <c r="G120" s="777"/>
      <c r="H120" s="777"/>
    </row>
    <row r="121" spans="1:8" s="24" customFormat="1" ht="33.75" customHeight="1" x14ac:dyDescent="0.2">
      <c r="A121" s="854" t="s">
        <v>5329</v>
      </c>
      <c r="B121" s="854">
        <v>300</v>
      </c>
      <c r="C121" s="854" t="s">
        <v>1879</v>
      </c>
      <c r="D121" s="45"/>
      <c r="E121" s="45"/>
      <c r="F121" s="45"/>
      <c r="G121" s="45"/>
      <c r="H121" s="45"/>
    </row>
    <row r="122" spans="1:8" s="24" customFormat="1" ht="15.6" customHeight="1" x14ac:dyDescent="0.2">
      <c r="A122" s="854" t="s">
        <v>2205</v>
      </c>
      <c r="B122" s="854">
        <v>164</v>
      </c>
      <c r="C122" s="854" t="s">
        <v>2206</v>
      </c>
      <c r="D122" s="1303"/>
      <c r="E122" s="1303"/>
      <c r="F122" s="1303"/>
      <c r="G122" s="1303"/>
      <c r="H122" s="1304"/>
    </row>
    <row r="123" spans="1:8" s="24" customFormat="1" ht="15.6" customHeight="1" thickBot="1" x14ac:dyDescent="0.25">
      <c r="A123" s="130"/>
      <c r="B123" s="130"/>
      <c r="C123" s="130"/>
      <c r="D123" s="1303"/>
      <c r="E123" s="1303"/>
      <c r="F123" s="1303"/>
      <c r="G123" s="1303"/>
      <c r="H123" s="1304"/>
    </row>
    <row r="124" spans="1:8" s="24" customFormat="1" ht="15.6" customHeight="1" thickBot="1" x14ac:dyDescent="0.25">
      <c r="A124" s="26" t="s">
        <v>101</v>
      </c>
      <c r="B124" s="27">
        <f>SUM(B118:B122)</f>
        <v>1127</v>
      </c>
      <c r="C124" s="55"/>
      <c r="D124" s="46"/>
      <c r="E124" s="46"/>
      <c r="F124" s="46"/>
      <c r="G124" s="46"/>
      <c r="H124" s="47"/>
    </row>
    <row r="125" spans="1:8" ht="15.6" customHeight="1" x14ac:dyDescent="0.2">
      <c r="A125" s="21"/>
      <c r="B125" s="21"/>
      <c r="C125" s="22"/>
      <c r="D125" s="11"/>
      <c r="E125" s="11"/>
      <c r="F125" s="11"/>
    </row>
    <row r="126" spans="1:8" ht="15.6" customHeight="1" x14ac:dyDescent="0.2">
      <c r="A126" s="1328"/>
      <c r="B126" s="1328"/>
      <c r="C126" s="22"/>
      <c r="D126" s="1333"/>
      <c r="E126" s="1333"/>
      <c r="F126" s="11"/>
    </row>
    <row r="127" spans="1:8" s="12" customFormat="1" ht="15.6" customHeight="1" x14ac:dyDescent="0.2">
      <c r="A127" s="1345" t="s">
        <v>311</v>
      </c>
      <c r="B127" s="1345"/>
      <c r="C127" s="1345"/>
      <c r="D127" s="1345"/>
      <c r="E127" s="1345"/>
      <c r="F127" s="1345"/>
    </row>
    <row r="128" spans="1:8" ht="15.6" customHeight="1" thickBot="1" x14ac:dyDescent="0.25">
      <c r="A128" s="1333" t="s">
        <v>874</v>
      </c>
      <c r="B128" s="1333"/>
      <c r="C128" s="1333"/>
      <c r="D128" s="1333"/>
      <c r="E128" s="1333"/>
      <c r="F128" s="1333"/>
      <c r="G128" s="14"/>
    </row>
    <row r="129" spans="1:7" s="33" customFormat="1" ht="15.6" customHeight="1" thickBot="1" x14ac:dyDescent="0.25">
      <c r="A129" s="1346" t="s">
        <v>313</v>
      </c>
      <c r="B129" s="1347"/>
      <c r="C129" s="31" t="s">
        <v>84</v>
      </c>
      <c r="D129" s="1347" t="s">
        <v>314</v>
      </c>
      <c r="E129" s="1347"/>
      <c r="F129" s="32"/>
    </row>
    <row r="130" spans="1:7" s="33" customFormat="1" ht="15.6" customHeight="1" x14ac:dyDescent="0.2">
      <c r="A130" s="1349" t="s">
        <v>130</v>
      </c>
      <c r="B130" s="1349"/>
      <c r="C130" s="34" t="s">
        <v>210</v>
      </c>
      <c r="D130" s="1350" t="s">
        <v>1141</v>
      </c>
      <c r="E130" s="1350"/>
      <c r="F130" s="207"/>
    </row>
    <row r="131" spans="1:7" s="33" customFormat="1" ht="15.6" customHeight="1" x14ac:dyDescent="0.2">
      <c r="A131" s="1351" t="s">
        <v>218</v>
      </c>
      <c r="B131" s="1351"/>
      <c r="C131" s="36" t="s">
        <v>235</v>
      </c>
      <c r="D131" s="1348" t="s">
        <v>71</v>
      </c>
      <c r="E131" s="1348"/>
      <c r="F131" s="209"/>
    </row>
    <row r="132" spans="1:7" s="33" customFormat="1" ht="15.6" customHeight="1" x14ac:dyDescent="0.2">
      <c r="A132" s="38"/>
      <c r="B132" s="38"/>
      <c r="C132" s="39"/>
      <c r="D132" s="40"/>
      <c r="E132" s="40"/>
      <c r="F132" s="40"/>
    </row>
    <row r="133" spans="1:7" ht="15.6" customHeight="1" x14ac:dyDescent="0.2">
      <c r="A133" s="1328"/>
      <c r="B133" s="1328"/>
      <c r="C133" s="22"/>
      <c r="D133" s="1333"/>
      <c r="E133" s="1333"/>
      <c r="F133" s="11"/>
    </row>
    <row r="134" spans="1:7" s="12" customFormat="1" ht="15.6" customHeight="1" x14ac:dyDescent="0.2">
      <c r="A134" s="1345" t="s">
        <v>248</v>
      </c>
      <c r="B134" s="1345"/>
      <c r="C134" s="1345"/>
      <c r="D134" s="1345"/>
      <c r="E134" s="1345"/>
      <c r="F134" s="1345"/>
    </row>
    <row r="135" spans="1:7" ht="15.6" customHeight="1" thickBot="1" x14ac:dyDescent="0.25">
      <c r="A135" s="1344" t="s">
        <v>249</v>
      </c>
      <c r="B135" s="1344"/>
      <c r="C135" s="1344"/>
      <c r="D135" s="1344"/>
      <c r="E135" s="1344"/>
      <c r="F135" s="1344"/>
      <c r="G135" s="14"/>
    </row>
    <row r="136" spans="1:7" s="33" customFormat="1" ht="15.6" customHeight="1" thickBot="1" x14ac:dyDescent="0.25">
      <c r="A136" s="1346" t="s">
        <v>313</v>
      </c>
      <c r="B136" s="1347"/>
      <c r="C136" s="31" t="s">
        <v>84</v>
      </c>
      <c r="D136" s="1347" t="s">
        <v>314</v>
      </c>
      <c r="E136" s="1347"/>
      <c r="F136" s="32" t="s">
        <v>315</v>
      </c>
    </row>
    <row r="137" spans="1:7" s="33" customFormat="1" ht="15.6" customHeight="1" x14ac:dyDescent="0.2">
      <c r="A137" s="1349"/>
      <c r="B137" s="1349"/>
      <c r="C137" s="34"/>
      <c r="D137" s="1350"/>
      <c r="E137" s="1350"/>
      <c r="F137" s="35"/>
    </row>
    <row r="138" spans="1:7" s="33" customFormat="1" ht="15.6" customHeight="1" x14ac:dyDescent="0.2">
      <c r="A138" s="1351"/>
      <c r="B138" s="1351"/>
      <c r="C138" s="36"/>
      <c r="D138" s="1348"/>
      <c r="E138" s="1348"/>
      <c r="F138" s="37"/>
    </row>
    <row r="139" spans="1:7" ht="15.6" customHeight="1" x14ac:dyDescent="0.2">
      <c r="A139" s="1328"/>
      <c r="B139" s="1328"/>
      <c r="C139" s="22"/>
      <c r="D139" s="1333"/>
      <c r="E139" s="1333"/>
      <c r="F139" s="11"/>
    </row>
  </sheetData>
  <customSheetViews>
    <customSheetView guid="{BF975151-0CB7-467A-A5F2-74C18B2B8DD8}" showGridLines="0">
      <pane ySplit="1" topLeftCell="A112" activePane="bottomLeft" state="frozenSplit"/>
      <selection pane="bottomLeft" activeCell="A127" sqref="A127:F127"/>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46" activePane="bottomLeft" state="frozenSplit"/>
      <selection pane="bottomLeft" activeCell="A93" sqref="A93:IV93"/>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46" activePane="bottomLeft" state="frozenSplit"/>
      <selection pane="bottomLeft" activeCell="A93" sqref="A93:IV93"/>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46" activePane="bottomLeft" state="frozenSplit"/>
      <selection pane="bottomLeft" activeCell="A93" sqref="A93:IV93"/>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07" activePane="bottomLeft" state="frozenSplit"/>
      <selection pane="bottomLeft" activeCell="L130" sqref="L130"/>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6" activePane="bottomLeft" state="frozenSplit"/>
      <selection pane="bottomLeft" activeCell="E26" sqref="A12:E26"/>
      <pageMargins left="0.75" right="0.75" top="1" bottom="1" header="0.5" footer="0.5"/>
      <pageSetup paperSize="9" orientation="portrait" r:id="rId8"/>
      <headerFooter alignWithMargins="0"/>
    </customSheetView>
    <customSheetView guid="{452B1860-8BEA-4644-8165-33AC0A7FD1C4}" showPageBreaks="1" showGridLines="0" showRuler="0">
      <pane ySplit="1" topLeftCell="A14" activePane="bottomLeft" state="frozenSplit"/>
      <selection pane="bottomLeft" activeCell="A29" sqref="A29:F29"/>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C1" sqref="C1:F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2" sqref="A22:IV22"/>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46" activePane="bottomLeft" state="frozenSplit"/>
      <selection pane="bottomLeft" activeCell="A93" sqref="A93:IV93"/>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46" activePane="bottomLeft" state="frozenSplit"/>
      <selection pane="bottomLeft" activeCell="A93" sqref="A93:IV93"/>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46" activePane="bottomLeft" state="frozenSplit"/>
      <selection pane="bottomLeft" activeCell="A93" sqref="A93:IV93"/>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12" activePane="bottomLeft" state="frozenSplit"/>
      <selection pane="bottomLeft" activeCell="A127" sqref="A127:F127"/>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83" activePane="bottomLeft" state="frozenSplit"/>
      <selection pane="bottomLeft" activeCell="A92" sqref="A92:C93"/>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112" activePane="bottomLeft" state="frozenSplit"/>
      <selection pane="bottomLeft" activeCell="A127" sqref="A127:F127"/>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112" activePane="bottomLeft" state="frozenSplit"/>
      <selection pane="bottomLeft" activeCell="A127" sqref="A127:F127"/>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112" activePane="bottomLeft" state="frozenSplit"/>
      <selection pane="bottomLeft" activeCell="A127" sqref="A127:F127"/>
      <pageMargins left="0.25" right="0.25" top="0.25" bottom="0.25" header="0.5" footer="0.5"/>
      <pageSetup paperSize="9" orientation="portrait" r:id="rId20"/>
      <headerFooter alignWithMargins="0">
        <oddFooter>&amp;L&amp;C&amp;R</oddFooter>
      </headerFooter>
    </customSheetView>
  </customSheetViews>
  <mergeCells count="60">
    <mergeCell ref="A5:B5"/>
    <mergeCell ref="A129:B129"/>
    <mergeCell ref="D129:E129"/>
    <mergeCell ref="D126:E126"/>
    <mergeCell ref="A114:B114"/>
    <mergeCell ref="A128:F128"/>
    <mergeCell ref="A126:B126"/>
    <mergeCell ref="A34:F34"/>
    <mergeCell ref="A127:F127"/>
    <mergeCell ref="A116:C116"/>
    <mergeCell ref="D99:E99"/>
    <mergeCell ref="A100:C100"/>
    <mergeCell ref="A130:B130"/>
    <mergeCell ref="D130:E130"/>
    <mergeCell ref="A139:B139"/>
    <mergeCell ref="D139:E139"/>
    <mergeCell ref="A135:F135"/>
    <mergeCell ref="A134:F134"/>
    <mergeCell ref="A136:B136"/>
    <mergeCell ref="D136:E136"/>
    <mergeCell ref="D137:E137"/>
    <mergeCell ref="A137:B137"/>
    <mergeCell ref="A138:B138"/>
    <mergeCell ref="D138:E138"/>
    <mergeCell ref="A131:B131"/>
    <mergeCell ref="D131:E131"/>
    <mergeCell ref="A133:B133"/>
    <mergeCell ref="D133:E133"/>
    <mergeCell ref="G12:H12"/>
    <mergeCell ref="A26:F26"/>
    <mergeCell ref="G26:H26"/>
    <mergeCell ref="A31:F31"/>
    <mergeCell ref="G31:H31"/>
    <mergeCell ref="A12:F12"/>
    <mergeCell ref="C1:F1"/>
    <mergeCell ref="C11:F11"/>
    <mergeCell ref="A33:B33"/>
    <mergeCell ref="D33:E33"/>
    <mergeCell ref="A7:B7"/>
    <mergeCell ref="D7:E7"/>
    <mergeCell ref="A10:F10"/>
    <mergeCell ref="C5:F5"/>
    <mergeCell ref="A6:B6"/>
    <mergeCell ref="D6:E6"/>
    <mergeCell ref="A32:B32"/>
    <mergeCell ref="D32:E32"/>
    <mergeCell ref="A3:B3"/>
    <mergeCell ref="C3:F3"/>
    <mergeCell ref="A4:B4"/>
    <mergeCell ref="C4:F4"/>
    <mergeCell ref="G116:H116"/>
    <mergeCell ref="A108:C108"/>
    <mergeCell ref="G35:H35"/>
    <mergeCell ref="A36:F36"/>
    <mergeCell ref="A35:C35"/>
    <mergeCell ref="G108:H108"/>
    <mergeCell ref="A107:B107"/>
    <mergeCell ref="D107:E107"/>
    <mergeCell ref="A99:B99"/>
    <mergeCell ref="D114:F114"/>
  </mergeCells>
  <phoneticPr fontId="42" type="noConversion"/>
  <pageMargins left="0.25" right="0.25" top="0.25" bottom="0.25" header="0.5" footer="0.5"/>
  <pageSetup paperSize="9" orientation="portrait" r:id="rId2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H87"/>
  <sheetViews>
    <sheetView showGridLines="0" workbookViewId="0">
      <pane ySplit="1" topLeftCell="A2" activePane="bottomLeft" state="frozenSplit"/>
      <selection pane="bottomLeft" activeCell="C3" sqref="C3:F3"/>
    </sheetView>
  </sheetViews>
  <sheetFormatPr defaultColWidth="9.140625" defaultRowHeight="12.75" x14ac:dyDescent="0.2"/>
  <cols>
    <col min="1" max="1" width="26.140625" style="2" bestFit="1" customWidth="1"/>
    <col min="2" max="2" width="11.42578125" style="2" bestFit="1" customWidth="1"/>
    <col min="3" max="3" width="39.140625" style="2" customWidth="1"/>
    <col min="4" max="4" width="12.28515625" style="2" bestFit="1" customWidth="1"/>
    <col min="5" max="5" width="16.5703125" style="2" bestFit="1" customWidth="1"/>
    <col min="6" max="8" width="11.5703125" style="2" customWidth="1"/>
    <col min="9" max="9" width="3.5703125" style="2" customWidth="1"/>
    <col min="10" max="16384" width="9.140625" style="2"/>
  </cols>
  <sheetData>
    <row r="1" spans="1:8" ht="27" customHeight="1" thickBot="1" x14ac:dyDescent="0.25">
      <c r="A1" s="94"/>
      <c r="B1" s="41"/>
      <c r="C1" s="1331" t="s">
        <v>602</v>
      </c>
      <c r="D1" s="1331"/>
      <c r="E1" s="1331"/>
      <c r="F1" s="1331"/>
      <c r="G1" s="94"/>
      <c r="H1" s="94"/>
    </row>
    <row r="2" spans="1:8" ht="16.350000000000001" customHeight="1" thickBot="1" x14ac:dyDescent="0.25">
      <c r="A2" s="1328" t="s">
        <v>78</v>
      </c>
      <c r="B2" s="1328"/>
      <c r="C2" s="1336" t="s">
        <v>4298</v>
      </c>
      <c r="D2" s="1337"/>
      <c r="E2" s="1337"/>
      <c r="F2" s="1338"/>
      <c r="G2" s="94"/>
      <c r="H2" s="94"/>
    </row>
    <row r="3" spans="1:8" ht="16.350000000000001" customHeight="1" x14ac:dyDescent="0.2">
      <c r="A3" s="1328" t="s">
        <v>79</v>
      </c>
      <c r="B3" s="1328"/>
      <c r="C3" s="1333" t="s">
        <v>1552</v>
      </c>
      <c r="D3" s="1333"/>
      <c r="E3" s="1333"/>
      <c r="F3" s="1333"/>
      <c r="G3" s="94"/>
      <c r="H3" s="94"/>
    </row>
    <row r="4" spans="1:8" ht="16.350000000000001" customHeight="1" x14ac:dyDescent="0.2">
      <c r="A4" s="1328" t="s">
        <v>80</v>
      </c>
      <c r="B4" s="1328"/>
      <c r="C4" s="1333" t="s">
        <v>4092</v>
      </c>
      <c r="D4" s="1333"/>
      <c r="E4" s="1333"/>
      <c r="F4" s="1333"/>
      <c r="G4" s="94"/>
      <c r="H4" s="94"/>
    </row>
    <row r="5" spans="1:8" x14ac:dyDescent="0.2">
      <c r="A5" s="1328" t="s">
        <v>81</v>
      </c>
      <c r="B5" s="1328"/>
      <c r="C5" s="89">
        <v>7</v>
      </c>
      <c r="D5" s="1333"/>
      <c r="E5" s="1333"/>
      <c r="F5" s="11"/>
      <c r="G5" s="94"/>
      <c r="H5" s="94"/>
    </row>
    <row r="6" spans="1:8" x14ac:dyDescent="0.2">
      <c r="A6" s="21" t="s">
        <v>3</v>
      </c>
      <c r="B6" s="21"/>
      <c r="C6" s="89">
        <v>8</v>
      </c>
      <c r="D6" s="11"/>
      <c r="E6" s="11"/>
      <c r="F6" s="11"/>
      <c r="G6" s="94"/>
      <c r="H6" s="94"/>
    </row>
    <row r="7" spans="1:8" x14ac:dyDescent="0.2">
      <c r="A7" s="1328"/>
      <c r="B7" s="1328"/>
      <c r="C7" s="22"/>
      <c r="D7" s="1333"/>
      <c r="E7" s="1333"/>
      <c r="F7" s="11"/>
      <c r="G7" s="94"/>
      <c r="H7" s="94"/>
    </row>
    <row r="8" spans="1:8" ht="18" customHeight="1" x14ac:dyDescent="0.2">
      <c r="A8" s="1328" t="s">
        <v>82</v>
      </c>
      <c r="B8" s="1328"/>
      <c r="C8" s="1328"/>
      <c r="D8" s="1328"/>
      <c r="E8" s="1328"/>
      <c r="F8" s="1328"/>
      <c r="G8" s="94"/>
      <c r="H8" s="94"/>
    </row>
    <row r="9" spans="1:8" s="6" customFormat="1" ht="39" customHeight="1" x14ac:dyDescent="0.2">
      <c r="A9" s="1" t="s">
        <v>299</v>
      </c>
      <c r="B9" s="1"/>
      <c r="C9" s="1332" t="s">
        <v>400</v>
      </c>
      <c r="D9" s="1327"/>
      <c r="E9" s="1327"/>
      <c r="F9" s="1327"/>
      <c r="G9" s="95"/>
      <c r="H9" s="95"/>
    </row>
    <row r="10" spans="1:8" ht="13.5" thickBot="1" x14ac:dyDescent="0.25">
      <c r="A10" s="1339" t="s">
        <v>300</v>
      </c>
      <c r="B10" s="1339"/>
      <c r="C10" s="1339"/>
      <c r="D10" s="1339"/>
      <c r="E10" s="1339"/>
      <c r="F10" s="1339"/>
      <c r="G10" s="1326"/>
      <c r="H10" s="1326"/>
    </row>
    <row r="11" spans="1:8" s="6" customFormat="1" ht="23.25" thickBot="1" x14ac:dyDescent="0.25">
      <c r="A11" s="3" t="s">
        <v>301</v>
      </c>
      <c r="B11" s="4" t="s">
        <v>302</v>
      </c>
      <c r="C11" s="57" t="s">
        <v>254</v>
      </c>
      <c r="D11" s="57" t="s">
        <v>303</v>
      </c>
      <c r="E11" s="5" t="s">
        <v>255</v>
      </c>
      <c r="F11" s="56"/>
    </row>
    <row r="12" spans="1:8" s="8" customFormat="1" x14ac:dyDescent="0.2">
      <c r="A12" s="77" t="s">
        <v>402</v>
      </c>
      <c r="B12" s="77" t="s">
        <v>50</v>
      </c>
      <c r="C12" s="77" t="s">
        <v>357</v>
      </c>
      <c r="D12" s="77" t="s">
        <v>497</v>
      </c>
      <c r="E12" s="78">
        <v>39266</v>
      </c>
      <c r="F12" s="75"/>
    </row>
    <row r="13" spans="1:8" s="8" customFormat="1" x14ac:dyDescent="0.15">
      <c r="A13" s="100" t="s">
        <v>307</v>
      </c>
      <c r="B13" s="77" t="s">
        <v>50</v>
      </c>
      <c r="C13" s="77" t="s">
        <v>75</v>
      </c>
      <c r="D13" s="77" t="s">
        <v>497</v>
      </c>
      <c r="E13" s="78">
        <v>39283</v>
      </c>
      <c r="F13" s="75"/>
    </row>
    <row r="14" spans="1:8" x14ac:dyDescent="0.2">
      <c r="A14" s="81" t="s">
        <v>421</v>
      </c>
      <c r="B14" s="81" t="s">
        <v>409</v>
      </c>
      <c r="C14" s="81" t="s">
        <v>401</v>
      </c>
      <c r="D14" s="81" t="s">
        <v>330</v>
      </c>
      <c r="E14" s="82">
        <v>39400</v>
      </c>
      <c r="F14" s="80"/>
      <c r="G14" s="1326"/>
      <c r="H14" s="1326"/>
    </row>
    <row r="15" spans="1:8" s="8" customFormat="1" x14ac:dyDescent="0.15">
      <c r="A15" s="100" t="s">
        <v>2209</v>
      </c>
      <c r="B15" s="77" t="s">
        <v>409</v>
      </c>
      <c r="C15" s="77" t="s">
        <v>75</v>
      </c>
      <c r="D15" s="77" t="s">
        <v>497</v>
      </c>
      <c r="E15" s="78">
        <v>45310</v>
      </c>
      <c r="F15" s="75"/>
    </row>
    <row r="16" spans="1:8" x14ac:dyDescent="0.2">
      <c r="A16" s="79"/>
      <c r="B16" s="79"/>
      <c r="C16" s="79"/>
      <c r="D16" s="79"/>
      <c r="E16" s="80"/>
      <c r="F16" s="80"/>
      <c r="G16" s="65"/>
      <c r="H16" s="65"/>
    </row>
    <row r="17" spans="1:8" ht="13.5" thickBot="1" x14ac:dyDescent="0.25">
      <c r="A17" s="1339" t="s">
        <v>310</v>
      </c>
      <c r="B17" s="1339"/>
      <c r="C17" s="1339"/>
      <c r="D17" s="1339"/>
      <c r="E17" s="1339"/>
    </row>
    <row r="18" spans="1:8" s="6" customFormat="1" ht="13.5" thickBot="1" x14ac:dyDescent="0.25">
      <c r="A18" s="3" t="s">
        <v>301</v>
      </c>
      <c r="B18" s="4" t="s">
        <v>302</v>
      </c>
      <c r="C18" s="5" t="s">
        <v>254</v>
      </c>
      <c r="D18" s="56"/>
      <c r="E18" s="56"/>
    </row>
    <row r="19" spans="1:8" s="8" customFormat="1" ht="22.5" x14ac:dyDescent="0.2">
      <c r="A19" s="81" t="s">
        <v>421</v>
      </c>
      <c r="B19" s="81" t="s">
        <v>409</v>
      </c>
      <c r="C19" s="71" t="s">
        <v>76</v>
      </c>
      <c r="D19" s="62"/>
      <c r="E19" s="63"/>
    </row>
    <row r="20" spans="1:8" s="8" customFormat="1" x14ac:dyDescent="0.2">
      <c r="A20" s="9"/>
      <c r="B20" s="9"/>
      <c r="C20" s="9"/>
      <c r="D20" s="9"/>
      <c r="E20" s="9"/>
      <c r="F20" s="10"/>
    </row>
    <row r="21" spans="1:8" s="6" customFormat="1" x14ac:dyDescent="0.2">
      <c r="A21" s="1327" t="s">
        <v>151</v>
      </c>
      <c r="B21" s="1327"/>
      <c r="C21" s="1327"/>
      <c r="D21" s="1327"/>
      <c r="E21" s="1327"/>
      <c r="F21" s="1327"/>
      <c r="G21" s="1326"/>
      <c r="H21" s="1326"/>
    </row>
    <row r="22" spans="1:8" x14ac:dyDescent="0.2">
      <c r="A22" s="1333"/>
      <c r="B22" s="1333"/>
      <c r="C22" s="11"/>
      <c r="D22" s="1333"/>
      <c r="E22" s="1333"/>
      <c r="F22" s="11"/>
    </row>
    <row r="23" spans="1:8" x14ac:dyDescent="0.2">
      <c r="A23" s="1333"/>
      <c r="B23" s="1333"/>
      <c r="C23" s="11"/>
      <c r="D23" s="1333"/>
      <c r="E23" s="1333"/>
      <c r="F23" s="11"/>
      <c r="G23" s="94"/>
      <c r="H23" s="94"/>
    </row>
    <row r="24" spans="1:8" s="12" customFormat="1" ht="18" customHeight="1" x14ac:dyDescent="0.2">
      <c r="A24" s="1345" t="s">
        <v>388</v>
      </c>
      <c r="B24" s="1345"/>
      <c r="C24" s="1345"/>
      <c r="D24" s="1345"/>
      <c r="E24" s="1345"/>
      <c r="F24" s="1345"/>
    </row>
    <row r="25" spans="1:8" x14ac:dyDescent="0.2">
      <c r="A25" s="1327" t="s">
        <v>389</v>
      </c>
      <c r="B25" s="1327"/>
      <c r="C25" s="1327"/>
      <c r="E25" s="13" t="s">
        <v>397</v>
      </c>
      <c r="F25" s="6">
        <f>COUNTA(Tabela3[Project])</f>
        <v>13</v>
      </c>
      <c r="G25" s="1326"/>
      <c r="H25" s="1326"/>
    </row>
    <row r="26" spans="1:8" x14ac:dyDescent="0.2">
      <c r="A26" s="1357" t="s">
        <v>4062</v>
      </c>
      <c r="B26" s="1357"/>
      <c r="C26" s="1357"/>
      <c r="D26" s="1357"/>
      <c r="E26" s="1357"/>
      <c r="F26" s="1357"/>
      <c r="G26" s="14"/>
    </row>
    <row r="27" spans="1:8" s="6" customFormat="1" x14ac:dyDescent="0.2">
      <c r="A27" s="996" t="s">
        <v>1292</v>
      </c>
      <c r="B27" s="997" t="s">
        <v>2155</v>
      </c>
      <c r="C27" s="996" t="s">
        <v>1293</v>
      </c>
      <c r="D27" s="996" t="s">
        <v>1294</v>
      </c>
      <c r="E27" s="996" t="s">
        <v>1295</v>
      </c>
      <c r="F27" s="56"/>
      <c r="G27" s="56"/>
      <c r="H27" s="56"/>
    </row>
    <row r="28" spans="1:8" s="6" customFormat="1" ht="22.5" x14ac:dyDescent="0.2">
      <c r="A28" s="796" t="s">
        <v>4093</v>
      </c>
      <c r="B28" s="868" t="s">
        <v>1676</v>
      </c>
      <c r="C28" s="797" t="s">
        <v>955</v>
      </c>
      <c r="D28" s="796" t="s">
        <v>1134</v>
      </c>
      <c r="E28" s="796" t="s">
        <v>4094</v>
      </c>
      <c r="F28" s="56"/>
      <c r="G28" s="56"/>
      <c r="H28" s="56"/>
    </row>
    <row r="29" spans="1:8" s="6" customFormat="1" ht="22.5" x14ac:dyDescent="0.2">
      <c r="A29" s="796" t="s">
        <v>4095</v>
      </c>
      <c r="B29" s="868" t="s">
        <v>1676</v>
      </c>
      <c r="C29" s="797" t="s">
        <v>4096</v>
      </c>
      <c r="D29" s="796" t="s">
        <v>1296</v>
      </c>
      <c r="E29" s="796" t="s">
        <v>4097</v>
      </c>
      <c r="F29" s="56"/>
      <c r="G29" s="56"/>
      <c r="H29" s="56"/>
    </row>
    <row r="30" spans="1:8" s="6" customFormat="1" x14ac:dyDescent="0.2">
      <c r="A30" s="796" t="s">
        <v>4098</v>
      </c>
      <c r="B30" s="868" t="s">
        <v>1676</v>
      </c>
      <c r="C30" s="797" t="s">
        <v>956</v>
      </c>
      <c r="D30" s="796" t="s">
        <v>1134</v>
      </c>
      <c r="E30" s="796" t="s">
        <v>4099</v>
      </c>
      <c r="F30" s="56"/>
      <c r="G30" s="56"/>
      <c r="H30" s="56"/>
    </row>
    <row r="31" spans="1:8" s="6" customFormat="1" x14ac:dyDescent="0.2">
      <c r="A31" s="796" t="s">
        <v>1319</v>
      </c>
      <c r="B31" s="868" t="s">
        <v>1676</v>
      </c>
      <c r="C31" s="797" t="s">
        <v>285</v>
      </c>
      <c r="D31" s="796" t="s">
        <v>1296</v>
      </c>
      <c r="E31" s="796" t="s">
        <v>1317</v>
      </c>
      <c r="F31" s="56"/>
      <c r="G31" s="56"/>
      <c r="H31" s="56"/>
    </row>
    <row r="32" spans="1:8" s="6" customFormat="1" x14ac:dyDescent="0.2">
      <c r="A32" s="796" t="s">
        <v>1320</v>
      </c>
      <c r="B32" s="868" t="s">
        <v>1676</v>
      </c>
      <c r="C32" s="797" t="s">
        <v>286</v>
      </c>
      <c r="D32" s="796" t="s">
        <v>1296</v>
      </c>
      <c r="E32" s="796" t="s">
        <v>1317</v>
      </c>
      <c r="F32" s="56"/>
      <c r="G32" s="56"/>
      <c r="H32" s="56"/>
    </row>
    <row r="33" spans="1:8" s="6" customFormat="1" x14ac:dyDescent="0.2">
      <c r="A33" s="796" t="s">
        <v>4100</v>
      </c>
      <c r="B33" s="868" t="s">
        <v>1676</v>
      </c>
      <c r="C33" s="797" t="s">
        <v>4101</v>
      </c>
      <c r="D33" s="796" t="s">
        <v>1296</v>
      </c>
      <c r="E33" s="796" t="s">
        <v>4069</v>
      </c>
      <c r="F33" s="56"/>
      <c r="G33" s="56"/>
      <c r="H33" s="56"/>
    </row>
    <row r="34" spans="1:8" s="6" customFormat="1" ht="22.5" x14ac:dyDescent="0.2">
      <c r="A34" s="796" t="s">
        <v>4102</v>
      </c>
      <c r="B34" s="868" t="s">
        <v>1676</v>
      </c>
      <c r="C34" s="797" t="s">
        <v>4103</v>
      </c>
      <c r="D34" s="796" t="s">
        <v>1134</v>
      </c>
      <c r="E34" s="796" t="s">
        <v>4104</v>
      </c>
      <c r="F34" s="56"/>
      <c r="G34" s="56"/>
      <c r="H34" s="56"/>
    </row>
    <row r="35" spans="1:8" s="6" customFormat="1" x14ac:dyDescent="0.2">
      <c r="A35" s="796" t="s">
        <v>4105</v>
      </c>
      <c r="B35" s="868" t="s">
        <v>1676</v>
      </c>
      <c r="C35" s="797" t="s">
        <v>4106</v>
      </c>
      <c r="D35" s="796" t="s">
        <v>1296</v>
      </c>
      <c r="E35" s="796" t="s">
        <v>4069</v>
      </c>
      <c r="F35" s="56"/>
      <c r="G35" s="56"/>
      <c r="H35" s="56"/>
    </row>
    <row r="36" spans="1:8" s="6" customFormat="1" ht="56.25" x14ac:dyDescent="0.2">
      <c r="A36" s="796" t="s">
        <v>1323</v>
      </c>
      <c r="B36" s="868" t="s">
        <v>1676</v>
      </c>
      <c r="C36" s="797" t="s">
        <v>4107</v>
      </c>
      <c r="D36" s="796" t="s">
        <v>1296</v>
      </c>
      <c r="E36" s="796" t="s">
        <v>1322</v>
      </c>
      <c r="F36" s="56"/>
      <c r="G36" s="56"/>
      <c r="H36" s="56"/>
    </row>
    <row r="37" spans="1:8" s="6" customFormat="1" ht="56.25" x14ac:dyDescent="0.2">
      <c r="A37" s="796" t="s">
        <v>1324</v>
      </c>
      <c r="B37" s="868" t="s">
        <v>1676</v>
      </c>
      <c r="C37" s="797" t="s">
        <v>1325</v>
      </c>
      <c r="D37" s="796" t="s">
        <v>1296</v>
      </c>
      <c r="E37" s="796" t="s">
        <v>1322</v>
      </c>
      <c r="F37" s="56"/>
      <c r="G37" s="56"/>
      <c r="H37" s="56"/>
    </row>
    <row r="38" spans="1:8" s="6" customFormat="1" ht="33.75" x14ac:dyDescent="0.2">
      <c r="A38" s="927" t="s">
        <v>1583</v>
      </c>
      <c r="B38" s="868" t="s">
        <v>1676</v>
      </c>
      <c r="C38" s="928" t="s">
        <v>1584</v>
      </c>
      <c r="D38" s="927" t="s">
        <v>1296</v>
      </c>
      <c r="E38" s="927" t="s">
        <v>4108</v>
      </c>
      <c r="F38" s="56"/>
      <c r="G38" s="56"/>
      <c r="H38" s="56"/>
    </row>
    <row r="39" spans="1:8" s="6" customFormat="1" ht="22.5" x14ac:dyDescent="0.2">
      <c r="A39" s="1199" t="s">
        <v>1326</v>
      </c>
      <c r="B39" s="868" t="s">
        <v>1676</v>
      </c>
      <c r="C39" s="1201" t="s">
        <v>1088</v>
      </c>
      <c r="D39" s="1199" t="s">
        <v>1134</v>
      </c>
      <c r="E39" s="1202" t="s">
        <v>1305</v>
      </c>
      <c r="F39" s="56"/>
      <c r="G39" s="56"/>
      <c r="H39" s="56"/>
    </row>
    <row r="40" spans="1:8" s="6" customFormat="1" ht="22.5" x14ac:dyDescent="0.2">
      <c r="A40" s="1199" t="s">
        <v>4109</v>
      </c>
      <c r="B40" s="1200" t="s">
        <v>4112</v>
      </c>
      <c r="C40" s="1201" t="s">
        <v>4110</v>
      </c>
      <c r="D40" s="1199" t="s">
        <v>1296</v>
      </c>
      <c r="E40" s="1202" t="s">
        <v>4111</v>
      </c>
      <c r="F40" s="56"/>
      <c r="G40" s="56"/>
      <c r="H40" s="56"/>
    </row>
    <row r="41" spans="1:8" s="6" customFormat="1" x14ac:dyDescent="0.2">
      <c r="A41" s="624"/>
      <c r="B41" s="799"/>
      <c r="C41" s="624"/>
      <c r="D41" s="791"/>
      <c r="E41" s="358"/>
      <c r="F41" s="56"/>
      <c r="G41" s="56"/>
      <c r="H41" s="56"/>
    </row>
    <row r="42" spans="1:8" x14ac:dyDescent="0.2">
      <c r="A42" s="1328"/>
      <c r="B42" s="1328"/>
      <c r="C42" s="20"/>
      <c r="D42" s="1328"/>
      <c r="E42" s="1328"/>
      <c r="F42" s="1328"/>
    </row>
    <row r="43" spans="1:8" ht="13.5" thickBot="1" x14ac:dyDescent="0.25">
      <c r="A43" s="1358" t="s">
        <v>95</v>
      </c>
      <c r="B43" s="1358"/>
      <c r="C43" s="1358"/>
      <c r="D43" s="11"/>
      <c r="E43" s="13" t="s">
        <v>397</v>
      </c>
      <c r="F43" s="6">
        <f>+COUNT(B45:B47)</f>
        <v>0</v>
      </c>
      <c r="G43" s="14"/>
    </row>
    <row r="44" spans="1:8" s="23" customFormat="1" ht="12" thickBot="1" x14ac:dyDescent="0.25">
      <c r="A44" s="3" t="s">
        <v>398</v>
      </c>
      <c r="B44" s="15" t="s">
        <v>96</v>
      </c>
      <c r="C44" s="15" t="s">
        <v>83</v>
      </c>
      <c r="D44" s="42" t="s">
        <v>97</v>
      </c>
      <c r="E44" s="43" t="s">
        <v>98</v>
      </c>
      <c r="F44" s="43" t="s">
        <v>99</v>
      </c>
      <c r="G44" s="43" t="s">
        <v>100</v>
      </c>
      <c r="H44" s="44" t="s">
        <v>302</v>
      </c>
    </row>
    <row r="45" spans="1:8" s="24" customFormat="1" ht="11.25" x14ac:dyDescent="0.2">
      <c r="A45" s="16"/>
      <c r="B45" s="16"/>
      <c r="C45" s="16"/>
      <c r="D45" s="45"/>
      <c r="E45" s="45"/>
      <c r="F45" s="45"/>
      <c r="G45" s="45"/>
      <c r="H45" s="45"/>
    </row>
    <row r="46" spans="1:8" s="24" customFormat="1" ht="11.25" x14ac:dyDescent="0.2">
      <c r="A46" s="18"/>
      <c r="B46" s="18"/>
      <c r="C46" s="18"/>
      <c r="D46" s="45"/>
      <c r="E46" s="45"/>
      <c r="F46" s="45"/>
      <c r="G46" s="45"/>
      <c r="H46" s="45"/>
    </row>
    <row r="47" spans="1:8" s="24" customFormat="1" ht="12" thickBot="1" x14ac:dyDescent="0.25">
      <c r="A47" s="25"/>
      <c r="B47" s="25"/>
      <c r="C47" s="25"/>
      <c r="D47" s="45"/>
      <c r="E47" s="45"/>
      <c r="F47" s="45"/>
      <c r="G47" s="45"/>
      <c r="H47" s="45"/>
    </row>
    <row r="48" spans="1:8" s="24" customFormat="1" thickBot="1" x14ac:dyDescent="0.25">
      <c r="A48" s="26" t="s">
        <v>101</v>
      </c>
      <c r="B48" s="27">
        <f>SUM(B46:B47)</f>
        <v>0</v>
      </c>
      <c r="C48" s="55">
        <f>SUM(D48:H48)</f>
        <v>0</v>
      </c>
      <c r="D48" s="46"/>
      <c r="E48" s="46"/>
      <c r="F48" s="46"/>
      <c r="G48" s="46"/>
      <c r="H48" s="47"/>
    </row>
    <row r="49" spans="1:8" s="24" customFormat="1" ht="11.25" x14ac:dyDescent="0.2">
      <c r="A49" s="23"/>
      <c r="C49" s="23"/>
      <c r="D49" s="48"/>
      <c r="E49" s="48"/>
      <c r="F49" s="48"/>
      <c r="G49" s="48"/>
      <c r="H49" s="48"/>
    </row>
    <row r="50" spans="1:8" x14ac:dyDescent="0.2">
      <c r="A50" s="1328"/>
      <c r="B50" s="1328"/>
      <c r="C50" s="22"/>
      <c r="D50" s="1330"/>
      <c r="E50" s="1330"/>
      <c r="F50" s="49"/>
      <c r="G50" s="50"/>
      <c r="H50" s="50"/>
    </row>
    <row r="51" spans="1:8" ht="13.5" thickBot="1" x14ac:dyDescent="0.25">
      <c r="A51" s="1355" t="s">
        <v>73</v>
      </c>
      <c r="B51" s="1355"/>
      <c r="C51" s="1355"/>
      <c r="D51" s="51"/>
      <c r="E51" s="52" t="s">
        <v>397</v>
      </c>
      <c r="F51" s="6">
        <f>+COUNT(B53:B55)</f>
        <v>0</v>
      </c>
      <c r="G51" s="53"/>
      <c r="H51" s="50"/>
    </row>
    <row r="52" spans="1:8" s="23" customFormat="1" ht="12" thickBot="1" x14ac:dyDescent="0.25">
      <c r="A52" s="3" t="s">
        <v>398</v>
      </c>
      <c r="B52" s="15" t="s">
        <v>96</v>
      </c>
      <c r="C52" s="15" t="s">
        <v>83</v>
      </c>
      <c r="D52" s="42" t="s">
        <v>97</v>
      </c>
      <c r="E52" s="43" t="s">
        <v>98</v>
      </c>
      <c r="F52" s="43" t="s">
        <v>99</v>
      </c>
      <c r="G52" s="43" t="s">
        <v>100</v>
      </c>
      <c r="H52" s="44" t="s">
        <v>302</v>
      </c>
    </row>
    <row r="53" spans="1:8" s="24" customFormat="1" ht="11.25" x14ac:dyDescent="0.2">
      <c r="A53" s="18"/>
      <c r="B53" s="18"/>
      <c r="C53" s="18"/>
      <c r="D53" s="45"/>
      <c r="E53" s="45"/>
      <c r="F53" s="45"/>
      <c r="G53" s="45"/>
      <c r="H53" s="45"/>
    </row>
    <row r="54" spans="1:8" s="24" customFormat="1" ht="11.25" x14ac:dyDescent="0.2">
      <c r="A54" s="18"/>
      <c r="B54" s="18"/>
      <c r="C54" s="18"/>
      <c r="D54" s="45"/>
      <c r="E54" s="45"/>
      <c r="F54" s="45"/>
      <c r="G54" s="45"/>
      <c r="H54" s="45"/>
    </row>
    <row r="55" spans="1:8" s="24" customFormat="1" ht="12" thickBot="1" x14ac:dyDescent="0.25">
      <c r="A55" s="25"/>
      <c r="B55" s="25"/>
      <c r="C55" s="25"/>
      <c r="D55" s="45"/>
      <c r="E55" s="45"/>
      <c r="F55" s="45"/>
      <c r="G55" s="45"/>
      <c r="H55" s="45"/>
    </row>
    <row r="56" spans="1:8" s="24" customFormat="1" thickBot="1" x14ac:dyDescent="0.25">
      <c r="A56" s="26" t="s">
        <v>101</v>
      </c>
      <c r="B56" s="27">
        <f>SUM(B53:B55)</f>
        <v>0</v>
      </c>
      <c r="C56" s="55">
        <f>SUM(D56:H56)</f>
        <v>0</v>
      </c>
      <c r="D56" s="46"/>
      <c r="E56" s="46"/>
      <c r="F56" s="46"/>
      <c r="G56" s="46"/>
      <c r="H56" s="47"/>
    </row>
    <row r="57" spans="1:8" s="24" customFormat="1" ht="11.25" x14ac:dyDescent="0.2">
      <c r="A57" s="23"/>
      <c r="C57" s="23"/>
      <c r="D57" s="48"/>
      <c r="E57" s="48"/>
      <c r="F57" s="48"/>
      <c r="G57" s="48"/>
      <c r="H57" s="48"/>
    </row>
    <row r="58" spans="1:8" x14ac:dyDescent="0.2">
      <c r="A58" s="1328"/>
      <c r="B58" s="1328"/>
      <c r="C58" s="22"/>
      <c r="D58" s="1330"/>
      <c r="E58" s="1330"/>
      <c r="F58" s="49"/>
      <c r="G58" s="50"/>
      <c r="H58" s="50"/>
    </row>
    <row r="59" spans="1:8" ht="13.5" thickBot="1" x14ac:dyDescent="0.25">
      <c r="A59" s="1325" t="s">
        <v>242</v>
      </c>
      <c r="B59" s="1325"/>
      <c r="C59" s="1325"/>
      <c r="D59" s="54"/>
      <c r="E59" s="52" t="s">
        <v>397</v>
      </c>
      <c r="F59" s="6">
        <f>+COUNT(B61:B63)</f>
        <v>2</v>
      </c>
      <c r="G59" s="1324"/>
      <c r="H59" s="1324"/>
    </row>
    <row r="60" spans="1:8" s="23" customFormat="1" ht="12" thickBot="1" x14ac:dyDescent="0.25">
      <c r="A60" s="3" t="s">
        <v>398</v>
      </c>
      <c r="B60" s="15" t="s">
        <v>96</v>
      </c>
      <c r="C60" s="15" t="s">
        <v>83</v>
      </c>
      <c r="D60" s="42" t="s">
        <v>97</v>
      </c>
      <c r="E60" s="43" t="s">
        <v>98</v>
      </c>
      <c r="F60" s="43" t="s">
        <v>99</v>
      </c>
      <c r="G60" s="43" t="s">
        <v>100</v>
      </c>
      <c r="H60" s="44" t="s">
        <v>302</v>
      </c>
    </row>
    <row r="61" spans="1:8" s="24" customFormat="1" ht="22.5" x14ac:dyDescent="0.25">
      <c r="A61" s="99" t="s">
        <v>1001</v>
      </c>
      <c r="B61" s="29">
        <v>30</v>
      </c>
      <c r="C61" s="18" t="s">
        <v>1838</v>
      </c>
      <c r="D61" s="45"/>
      <c r="E61" s="45"/>
      <c r="F61" s="45"/>
      <c r="G61" s="45"/>
      <c r="H61" s="45"/>
    </row>
    <row r="62" spans="1:8" s="24" customFormat="1" ht="22.5" x14ac:dyDescent="0.25">
      <c r="A62" s="101" t="s">
        <v>1869</v>
      </c>
      <c r="B62" s="70">
        <v>55</v>
      </c>
      <c r="C62" s="18" t="s">
        <v>1870</v>
      </c>
      <c r="D62" s="45"/>
      <c r="E62" s="45"/>
      <c r="F62" s="45"/>
      <c r="G62" s="45"/>
      <c r="H62" s="45"/>
    </row>
    <row r="63" spans="1:8" s="24" customFormat="1" ht="12" thickBot="1" x14ac:dyDescent="0.25">
      <c r="A63" s="25"/>
      <c r="B63" s="25"/>
      <c r="C63" s="25"/>
      <c r="D63" s="45"/>
      <c r="E63" s="45"/>
      <c r="F63" s="45"/>
      <c r="G63" s="45"/>
      <c r="H63" s="45"/>
    </row>
    <row r="64" spans="1:8" s="24" customFormat="1" thickBot="1" x14ac:dyDescent="0.25">
      <c r="A64" s="26" t="s">
        <v>101</v>
      </c>
      <c r="B64" s="27">
        <f>SUM(B61:B63)</f>
        <v>85</v>
      </c>
      <c r="C64" s="55">
        <f>SUM(D64:H64)</f>
        <v>0</v>
      </c>
      <c r="D64" s="46"/>
      <c r="E64" s="46"/>
      <c r="F64" s="46"/>
      <c r="G64" s="46"/>
      <c r="H64" s="47"/>
    </row>
    <row r="65" spans="1:8" x14ac:dyDescent="0.2">
      <c r="A65" s="1328"/>
      <c r="B65" s="1328"/>
      <c r="C65" s="20"/>
      <c r="D65" s="1329"/>
      <c r="E65" s="1329"/>
      <c r="F65" s="1329"/>
      <c r="G65" s="50"/>
      <c r="H65" s="50"/>
    </row>
    <row r="66" spans="1:8" x14ac:dyDescent="0.2">
      <c r="A66" s="21"/>
      <c r="B66" s="21"/>
      <c r="C66" s="22"/>
      <c r="D66" s="49"/>
      <c r="E66" s="49"/>
      <c r="F66" s="49"/>
      <c r="G66" s="50"/>
      <c r="H66" s="50"/>
    </row>
    <row r="67" spans="1:8" ht="13.5" thickBot="1" x14ac:dyDescent="0.25">
      <c r="A67" s="1325" t="s">
        <v>243</v>
      </c>
      <c r="B67" s="1325"/>
      <c r="C67" s="1325"/>
      <c r="D67" s="49"/>
      <c r="E67" s="52" t="s">
        <v>397</v>
      </c>
      <c r="F67" s="6">
        <f>+COUNT(B69:B71)</f>
        <v>0</v>
      </c>
      <c r="G67" s="1324"/>
      <c r="H67" s="1324"/>
    </row>
    <row r="68" spans="1:8" s="24" customFormat="1" ht="12" thickBot="1" x14ac:dyDescent="0.25">
      <c r="A68" s="66" t="s">
        <v>398</v>
      </c>
      <c r="B68" s="239" t="s">
        <v>96</v>
      </c>
      <c r="C68" s="68" t="s">
        <v>244</v>
      </c>
      <c r="D68" s="42" t="s">
        <v>97</v>
      </c>
      <c r="E68" s="43" t="s">
        <v>98</v>
      </c>
      <c r="F68" s="43" t="s">
        <v>99</v>
      </c>
      <c r="G68" s="43" t="s">
        <v>100</v>
      </c>
      <c r="H68" s="44" t="s">
        <v>302</v>
      </c>
    </row>
    <row r="69" spans="1:8" s="24" customFormat="1" ht="11.25" x14ac:dyDescent="0.2">
      <c r="A69" s="854"/>
      <c r="B69" s="854"/>
      <c r="C69" s="854"/>
      <c r="D69" s="45"/>
      <c r="E69" s="45"/>
      <c r="F69" s="45"/>
      <c r="G69" s="45"/>
      <c r="H69" s="45"/>
    </row>
    <row r="70" spans="1:8" s="24" customFormat="1" ht="11.25" x14ac:dyDescent="0.2">
      <c r="A70" s="18"/>
      <c r="B70" s="18"/>
      <c r="C70" s="18"/>
      <c r="D70" s="45"/>
      <c r="E70" s="45"/>
      <c r="F70" s="45"/>
      <c r="G70" s="45"/>
      <c r="H70" s="45"/>
    </row>
    <row r="71" spans="1:8" s="24" customFormat="1" ht="12" thickBot="1" x14ac:dyDescent="0.25">
      <c r="A71" s="25"/>
      <c r="B71" s="25"/>
      <c r="C71" s="25"/>
      <c r="D71" s="45"/>
      <c r="E71" s="45"/>
      <c r="F71" s="45"/>
      <c r="G71" s="45"/>
      <c r="H71" s="45"/>
    </row>
    <row r="72" spans="1:8" s="24" customFormat="1" thickBot="1" x14ac:dyDescent="0.25">
      <c r="A72" s="26" t="s">
        <v>101</v>
      </c>
      <c r="B72" s="27"/>
      <c r="C72" s="55">
        <f>SUM(D72:H72)</f>
        <v>0</v>
      </c>
      <c r="D72" s="46"/>
      <c r="E72" s="46"/>
      <c r="F72" s="46"/>
      <c r="G72" s="46"/>
      <c r="H72" s="47"/>
    </row>
    <row r="73" spans="1:8" x14ac:dyDescent="0.2">
      <c r="A73" s="21"/>
      <c r="B73" s="21"/>
      <c r="C73" s="22"/>
      <c r="D73" s="11"/>
      <c r="E73" s="11"/>
      <c r="F73" s="11"/>
    </row>
    <row r="74" spans="1:8" x14ac:dyDescent="0.2">
      <c r="A74" s="1328"/>
      <c r="B74" s="1328"/>
      <c r="C74" s="22"/>
      <c r="D74" s="1333"/>
      <c r="E74" s="1333"/>
      <c r="F74" s="11"/>
    </row>
    <row r="75" spans="1:8" s="12" customFormat="1" ht="18" customHeight="1" x14ac:dyDescent="0.2">
      <c r="A75" s="1345" t="s">
        <v>311</v>
      </c>
      <c r="B75" s="1345"/>
      <c r="C75" s="1345"/>
      <c r="D75" s="1345"/>
      <c r="E75" s="1345"/>
      <c r="F75" s="1345"/>
    </row>
    <row r="76" spans="1:8" ht="13.5" thickBot="1" x14ac:dyDescent="0.25">
      <c r="A76" s="1333" t="s">
        <v>312</v>
      </c>
      <c r="B76" s="1333"/>
      <c r="C76" s="1333"/>
      <c r="D76" s="1333"/>
      <c r="E76" s="1333"/>
      <c r="F76" s="1333"/>
      <c r="G76" s="14"/>
    </row>
    <row r="77" spans="1:8" s="33" customFormat="1" ht="12" thickBot="1" x14ac:dyDescent="0.25">
      <c r="A77" s="1346" t="s">
        <v>313</v>
      </c>
      <c r="B77" s="1347"/>
      <c r="C77" s="31" t="s">
        <v>84</v>
      </c>
      <c r="D77" s="1347" t="s">
        <v>314</v>
      </c>
      <c r="E77" s="1347"/>
      <c r="F77" s="32" t="s">
        <v>315</v>
      </c>
    </row>
    <row r="78" spans="1:8" s="33" customFormat="1" ht="11.25" x14ac:dyDescent="0.2">
      <c r="A78" s="1359" t="s">
        <v>261</v>
      </c>
      <c r="B78" s="1360"/>
      <c r="C78" s="34"/>
      <c r="D78" s="1350"/>
      <c r="E78" s="1350"/>
      <c r="F78" s="35"/>
    </row>
    <row r="79" spans="1:8" s="33" customFormat="1" ht="11.25" x14ac:dyDescent="0.2">
      <c r="A79" s="1362" t="s">
        <v>546</v>
      </c>
      <c r="B79" s="1363"/>
      <c r="C79" s="36"/>
      <c r="D79" s="1348" t="s">
        <v>1567</v>
      </c>
      <c r="E79" s="1348"/>
      <c r="F79" s="76">
        <v>100</v>
      </c>
    </row>
    <row r="80" spans="1:8" s="33" customFormat="1" ht="11.25" x14ac:dyDescent="0.2">
      <c r="A80" s="38"/>
      <c r="B80" s="38"/>
      <c r="C80" s="39"/>
      <c r="D80" s="40"/>
      <c r="E80" s="40"/>
      <c r="F80" s="40"/>
    </row>
    <row r="81" spans="1:7" x14ac:dyDescent="0.2">
      <c r="A81" s="1328"/>
      <c r="B81" s="1328"/>
      <c r="C81" s="22"/>
      <c r="D81" s="1333"/>
      <c r="E81" s="1333"/>
      <c r="F81" s="11"/>
    </row>
    <row r="82" spans="1:7" s="12" customFormat="1" ht="18" customHeight="1" x14ac:dyDescent="0.2">
      <c r="A82" s="1345" t="s">
        <v>248</v>
      </c>
      <c r="B82" s="1345"/>
      <c r="C82" s="1345"/>
      <c r="D82" s="1345"/>
      <c r="E82" s="1345"/>
      <c r="F82" s="1345"/>
    </row>
    <row r="83" spans="1:7" ht="27" customHeight="1" thickBot="1" x14ac:dyDescent="0.25">
      <c r="A83" s="1344" t="s">
        <v>4090</v>
      </c>
      <c r="B83" s="1344"/>
      <c r="C83" s="1344"/>
      <c r="D83" s="1344"/>
      <c r="E83" s="1344"/>
      <c r="F83" s="1344"/>
      <c r="G83" s="14"/>
    </row>
    <row r="84" spans="1:7" s="33" customFormat="1" ht="12" thickBot="1" x14ac:dyDescent="0.25">
      <c r="A84" s="1346" t="s">
        <v>313</v>
      </c>
      <c r="B84" s="1347"/>
      <c r="C84" s="31" t="s">
        <v>84</v>
      </c>
      <c r="D84" s="1347" t="s">
        <v>314</v>
      </c>
      <c r="E84" s="1347"/>
      <c r="F84" s="32" t="s">
        <v>315</v>
      </c>
    </row>
    <row r="85" spans="1:7" s="33" customFormat="1" ht="11.25" x14ac:dyDescent="0.2">
      <c r="A85" s="1349"/>
      <c r="B85" s="1349"/>
      <c r="C85" s="34"/>
      <c r="D85" s="1350"/>
      <c r="E85" s="1350"/>
      <c r="F85" s="76"/>
    </row>
    <row r="86" spans="1:7" s="33" customFormat="1" ht="11.25" x14ac:dyDescent="0.2">
      <c r="A86" s="1351"/>
      <c r="B86" s="1351"/>
      <c r="C86" s="36"/>
      <c r="D86" s="1348"/>
      <c r="E86" s="1348"/>
      <c r="F86" s="37"/>
    </row>
    <row r="87" spans="1:7" x14ac:dyDescent="0.2">
      <c r="A87" s="1328"/>
      <c r="B87" s="1328"/>
      <c r="C87" s="22"/>
      <c r="D87" s="1333"/>
      <c r="E87" s="1333"/>
      <c r="F87" s="11"/>
    </row>
  </sheetData>
  <customSheetViews>
    <customSheetView guid="{BF975151-0CB7-467A-A5F2-74C18B2B8DD8}" showGridLines="0">
      <pane ySplit="1" topLeftCell="A2" activePane="bottomLeft" state="frozenSplit"/>
      <selection pane="bottomLeft" activeCell="D19" sqref="D19"/>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 activePane="bottomLeft" state="frozenSplit"/>
      <selection pane="bottomLeft" activeCell="D8" sqref="D8:E8"/>
      <pageMargins left="0.25" right="0.25" top="0.25" bottom="0.25" header="0.5" footer="0.5"/>
      <pageSetup paperSize="9" orientation="portrait" r:id="rId2"/>
      <headerFooter alignWithMargins="0">
        <oddFooter>&amp;L&amp;C&amp;R</oddFooter>
      </headerFooter>
    </customSheetView>
    <customSheetView guid="{7C07F91A-F6D6-426F-9E5D-F8A592BBB9E4}" showGridLines="0" topLeftCell="B1">
      <pane ySplit="1" topLeftCell="A50" activePane="bottomLeft" state="frozenSplit"/>
      <selection pane="bottomLeft" activeCell="G32" sqref="G32"/>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D79" sqref="D79:E79"/>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56" activePane="bottomLeft" state="frozenSplit"/>
      <selection pane="bottomLeft" activeCell="J77" sqref="J77"/>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38" activePane="bottomLeft" state="frozenSplit"/>
      <selection pane="bottomLeft" activeCell="A14" sqref="A14:IV14"/>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activeCell="A20" sqref="A20:F20"/>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28" sqref="A28:IV29"/>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activeCell="A20" sqref="A20:F20"/>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activeCell="A20" sqref="A20:F20"/>
      <pageMargins left="0.75" right="0.75" top="1" bottom="1" header="0.5" footer="0.5"/>
      <pageSetup paperSize="9" orientation="portrait" r:id="rId10"/>
      <headerFooter alignWithMargins="0"/>
    </customSheetView>
    <customSheetView guid="{09EAE293-7C7B-462B-8579-3BA9A2F22499}" showPageBreaks="1" showGridLines="0" showRuler="0">
      <pane ySplit="1" topLeftCell="A5" activePane="bottomLeft" state="frozenSplit"/>
      <selection pane="bottomLeft" activeCell="B27" sqref="B27"/>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 activePane="bottomLeft" state="frozenSplit"/>
      <selection pane="bottomLeft" activeCell="D8" sqref="D8:E8"/>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 activePane="bottomLeft" state="frozenSplit"/>
      <selection pane="bottomLeft" activeCell="D8" sqref="D8:E8"/>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62" activePane="bottomLeft" state="frozenSplit"/>
      <selection pane="bottomLeft" activeCell="A69" sqref="A69:H69"/>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62" activePane="bottomLeft" state="frozenSplit"/>
      <selection pane="bottomLeft" activeCell="D28" sqref="D28:D3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62" activePane="bottomLeft" state="frozenSplit"/>
      <selection pane="bottomLeft" activeCell="D28" sqref="D28:D36"/>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62" activePane="bottomLeft" state="frozenSplit"/>
      <selection pane="bottomLeft" activeCell="D28" sqref="D28:D36"/>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62" activePane="bottomLeft" state="frozenSplit"/>
      <selection pane="bottomLeft" activeCell="D28" sqref="D28:D36"/>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3" activePane="bottomLeft" state="frozenSplit"/>
      <selection pane="bottomLeft" activeCell="J35" sqref="J35"/>
      <pageMargins left="0.25" right="0.25" top="0.25" bottom="0.25" header="0.5" footer="0.5"/>
      <pageSetup paperSize="9" orientation="portrait" r:id="rId20"/>
      <headerFooter alignWithMargins="0">
        <oddFooter>&amp;L&amp;C&amp;R</oddFooter>
      </headerFooter>
    </customSheetView>
  </customSheetViews>
  <mergeCells count="63">
    <mergeCell ref="A17:E17"/>
    <mergeCell ref="D7:E7"/>
    <mergeCell ref="A51:C51"/>
    <mergeCell ref="A43:C43"/>
    <mergeCell ref="G21:H21"/>
    <mergeCell ref="A22:B22"/>
    <mergeCell ref="D22:E22"/>
    <mergeCell ref="A24:F24"/>
    <mergeCell ref="A21:F21"/>
    <mergeCell ref="D23:E23"/>
    <mergeCell ref="A23:B23"/>
    <mergeCell ref="G25:H25"/>
    <mergeCell ref="A26:F26"/>
    <mergeCell ref="A50:B50"/>
    <mergeCell ref="D50:E50"/>
    <mergeCell ref="A42:B42"/>
    <mergeCell ref="C1:F1"/>
    <mergeCell ref="A10:F10"/>
    <mergeCell ref="G10:H10"/>
    <mergeCell ref="G14:H14"/>
    <mergeCell ref="A7:B7"/>
    <mergeCell ref="D5:E5"/>
    <mergeCell ref="A4:B4"/>
    <mergeCell ref="A5:B5"/>
    <mergeCell ref="C4:F4"/>
    <mergeCell ref="A2:B2"/>
    <mergeCell ref="C2:F2"/>
    <mergeCell ref="A3:B3"/>
    <mergeCell ref="C3:F3"/>
    <mergeCell ref="A8:F8"/>
    <mergeCell ref="C9:F9"/>
    <mergeCell ref="D42:F42"/>
    <mergeCell ref="A25:C25"/>
    <mergeCell ref="G67:H67"/>
    <mergeCell ref="A75:F75"/>
    <mergeCell ref="A76:F76"/>
    <mergeCell ref="G59:H59"/>
    <mergeCell ref="A65:B65"/>
    <mergeCell ref="D65:F65"/>
    <mergeCell ref="A58:B58"/>
    <mergeCell ref="D58:E58"/>
    <mergeCell ref="A59:C59"/>
    <mergeCell ref="A77:B77"/>
    <mergeCell ref="D77:E77"/>
    <mergeCell ref="A74:B74"/>
    <mergeCell ref="D74:E74"/>
    <mergeCell ref="A67:C67"/>
    <mergeCell ref="A78:B78"/>
    <mergeCell ref="D78:E78"/>
    <mergeCell ref="A79:B79"/>
    <mergeCell ref="D79:E79"/>
    <mergeCell ref="A87:B87"/>
    <mergeCell ref="D87:E87"/>
    <mergeCell ref="D81:E81"/>
    <mergeCell ref="A82:F82"/>
    <mergeCell ref="A83:F83"/>
    <mergeCell ref="A81:B81"/>
    <mergeCell ref="A84:B84"/>
    <mergeCell ref="D84:E84"/>
    <mergeCell ref="A85:B85"/>
    <mergeCell ref="D85:E85"/>
    <mergeCell ref="A86:B86"/>
    <mergeCell ref="D86:E86"/>
  </mergeCells>
  <phoneticPr fontId="42" type="noConversion"/>
  <pageMargins left="0.25" right="0.25" top="0.25" bottom="0.25" header="0.5" footer="0.5"/>
  <pageSetup paperSize="9" orientation="portrait" r:id="rId21"/>
  <headerFooter alignWithMargins="0">
    <oddFooter>&amp;L&amp;C&amp;R</oddFooter>
  </headerFooter>
  <drawing r:id="rId22"/>
  <tableParts count="1">
    <tablePart r:id="rId2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IV93"/>
  <sheetViews>
    <sheetView showGridLines="0" workbookViewId="0">
      <pane ySplit="1" topLeftCell="A2" activePane="bottomLeft" state="frozenSplit"/>
      <selection pane="bottomLeft" activeCell="G16" sqref="G16"/>
    </sheetView>
  </sheetViews>
  <sheetFormatPr defaultColWidth="9.140625" defaultRowHeight="12.75" x14ac:dyDescent="0.2"/>
  <cols>
    <col min="1" max="1" width="28.5703125" style="138" customWidth="1"/>
    <col min="2" max="2" width="11.42578125" style="138" bestFit="1" customWidth="1"/>
    <col min="3" max="3" width="39.140625" style="138" customWidth="1"/>
    <col min="4" max="4" width="12.28515625" style="138" bestFit="1" customWidth="1"/>
    <col min="5" max="5" width="16.5703125" style="138" bestFit="1" customWidth="1"/>
    <col min="6" max="8" width="11.5703125" style="138" customWidth="1"/>
    <col min="9" max="9" width="3.5703125" style="138" customWidth="1"/>
    <col min="10" max="16384" width="9.140625" style="138"/>
  </cols>
  <sheetData>
    <row r="1" spans="1:8" ht="27" customHeight="1" thickBot="1" x14ac:dyDescent="0.25">
      <c r="A1" s="136"/>
      <c r="B1" s="137"/>
      <c r="C1" s="1375" t="s">
        <v>602</v>
      </c>
      <c r="D1" s="1375"/>
      <c r="E1" s="1375"/>
      <c r="F1" s="1375"/>
      <c r="G1" s="136"/>
      <c r="H1" s="136"/>
    </row>
    <row r="2" spans="1:8" ht="16.350000000000001" customHeight="1" thickBot="1" x14ac:dyDescent="0.25">
      <c r="A2" s="1369" t="s">
        <v>78</v>
      </c>
      <c r="B2" s="1377"/>
      <c r="C2" s="1378" t="s">
        <v>4299</v>
      </c>
      <c r="D2" s="1379"/>
      <c r="E2" s="1379"/>
      <c r="F2" s="1380"/>
      <c r="G2" s="136"/>
      <c r="H2" s="136"/>
    </row>
    <row r="3" spans="1:8" ht="16.350000000000001" customHeight="1" x14ac:dyDescent="0.2">
      <c r="A3" s="1369" t="s">
        <v>79</v>
      </c>
      <c r="B3" s="1369"/>
      <c r="C3" s="1381" t="s">
        <v>1568</v>
      </c>
      <c r="D3" s="1381"/>
      <c r="E3" s="1381"/>
      <c r="F3" s="1381"/>
      <c r="G3" s="136"/>
      <c r="H3" s="136"/>
    </row>
    <row r="4" spans="1:8" ht="16.350000000000001" customHeight="1" x14ac:dyDescent="0.2">
      <c r="A4" s="1369" t="s">
        <v>80</v>
      </c>
      <c r="B4" s="1369"/>
      <c r="C4" s="1364" t="s">
        <v>85</v>
      </c>
      <c r="D4" s="1364"/>
      <c r="E4" s="1364"/>
      <c r="F4" s="1364"/>
      <c r="G4" s="136"/>
      <c r="H4" s="136"/>
    </row>
    <row r="5" spans="1:8" x14ac:dyDescent="0.2">
      <c r="A5" s="1369" t="s">
        <v>81</v>
      </c>
      <c r="B5" s="1369"/>
      <c r="C5" s="139">
        <v>6</v>
      </c>
      <c r="D5" s="1364"/>
      <c r="E5" s="1364"/>
      <c r="F5" s="140"/>
      <c r="G5" s="136"/>
      <c r="H5" s="136"/>
    </row>
    <row r="6" spans="1:8" s="2" customFormat="1" x14ac:dyDescent="0.2">
      <c r="A6" s="21" t="s">
        <v>3</v>
      </c>
      <c r="B6" s="141"/>
      <c r="C6" s="89">
        <v>7</v>
      </c>
      <c r="D6" s="11"/>
      <c r="E6" s="11"/>
      <c r="F6" s="11"/>
      <c r="G6" s="94"/>
      <c r="H6" s="94"/>
    </row>
    <row r="7" spans="1:8" x14ac:dyDescent="0.2">
      <c r="A7" s="1369"/>
      <c r="B7" s="1369"/>
      <c r="C7" s="142"/>
      <c r="D7" s="1364"/>
      <c r="E7" s="1364"/>
      <c r="F7" s="140"/>
      <c r="G7" s="136"/>
      <c r="H7" s="136"/>
    </row>
    <row r="8" spans="1:8" ht="18" customHeight="1" x14ac:dyDescent="0.2">
      <c r="A8" s="1369" t="s">
        <v>82</v>
      </c>
      <c r="B8" s="1369"/>
      <c r="C8" s="1369"/>
      <c r="D8" s="1369"/>
      <c r="E8" s="1369"/>
      <c r="F8" s="1369"/>
      <c r="G8" s="136"/>
      <c r="H8" s="136"/>
    </row>
    <row r="9" spans="1:8" s="145" customFormat="1" ht="39" customHeight="1" x14ac:dyDescent="0.2">
      <c r="A9" s="143" t="s">
        <v>299</v>
      </c>
      <c r="B9" s="143"/>
      <c r="C9" s="1376" t="s">
        <v>337</v>
      </c>
      <c r="D9" s="1376"/>
      <c r="E9" s="1376"/>
      <c r="F9" s="1376"/>
      <c r="G9" s="144"/>
      <c r="H9" s="144"/>
    </row>
    <row r="10" spans="1:8" ht="13.5" thickBot="1" x14ac:dyDescent="0.25">
      <c r="A10" s="1383" t="s">
        <v>300</v>
      </c>
      <c r="B10" s="1383"/>
      <c r="C10" s="1383"/>
      <c r="D10" s="1383"/>
      <c r="E10" s="1383"/>
      <c r="F10" s="1383"/>
      <c r="G10" s="1382"/>
      <c r="H10" s="1382"/>
    </row>
    <row r="11" spans="1:8" s="145" customFormat="1" ht="23.25" thickBot="1" x14ac:dyDescent="0.25">
      <c r="A11" s="148" t="s">
        <v>301</v>
      </c>
      <c r="B11" s="149" t="s">
        <v>302</v>
      </c>
      <c r="C11" s="150" t="s">
        <v>254</v>
      </c>
      <c r="D11" s="150" t="s">
        <v>303</v>
      </c>
      <c r="E11" s="151" t="s">
        <v>255</v>
      </c>
      <c r="F11" s="152"/>
    </row>
    <row r="12" spans="1:8" s="156" customFormat="1" x14ac:dyDescent="0.2">
      <c r="A12" s="153" t="s">
        <v>338</v>
      </c>
      <c r="B12" s="153" t="s">
        <v>50</v>
      </c>
      <c r="C12" s="153" t="s">
        <v>339</v>
      </c>
      <c r="D12" s="153" t="s">
        <v>497</v>
      </c>
      <c r="E12" s="154" t="s">
        <v>159</v>
      </c>
      <c r="F12" s="155"/>
    </row>
    <row r="13" spans="1:8" s="156" customFormat="1" x14ac:dyDescent="0.2">
      <c r="A13" s="153" t="s">
        <v>340</v>
      </c>
      <c r="B13" s="153" t="s">
        <v>409</v>
      </c>
      <c r="C13" s="153" t="s">
        <v>339</v>
      </c>
      <c r="D13" s="153" t="s">
        <v>225</v>
      </c>
      <c r="E13" s="154">
        <v>35964</v>
      </c>
      <c r="F13" s="155"/>
    </row>
    <row r="14" spans="1:8" s="156" customFormat="1" x14ac:dyDescent="0.2">
      <c r="A14" s="146"/>
      <c r="B14" s="146"/>
      <c r="C14" s="146"/>
      <c r="D14" s="146"/>
      <c r="E14" s="146"/>
      <c r="F14" s="157"/>
    </row>
    <row r="15" spans="1:8" ht="13.5" customHeight="1" thickBot="1" x14ac:dyDescent="0.25">
      <c r="A15" s="1383" t="s">
        <v>310</v>
      </c>
      <c r="B15" s="1383"/>
      <c r="C15" s="1383"/>
      <c r="D15" s="1383"/>
      <c r="E15" s="1383"/>
    </row>
    <row r="16" spans="1:8" s="145" customFormat="1" ht="13.5" thickBot="1" x14ac:dyDescent="0.25">
      <c r="A16" s="148" t="s">
        <v>301</v>
      </c>
      <c r="B16" s="149" t="s">
        <v>302</v>
      </c>
      <c r="C16" s="151" t="s">
        <v>254</v>
      </c>
      <c r="D16" s="152"/>
      <c r="E16" s="152"/>
    </row>
    <row r="17" spans="1:8" s="156" customFormat="1" ht="22.5" x14ac:dyDescent="0.2">
      <c r="A17" s="158" t="s">
        <v>340</v>
      </c>
      <c r="B17" s="158" t="s">
        <v>409</v>
      </c>
      <c r="C17" s="887" t="s">
        <v>37</v>
      </c>
      <c r="D17" s="159"/>
      <c r="E17" s="160"/>
    </row>
    <row r="18" spans="1:8" s="156" customFormat="1" x14ac:dyDescent="0.2">
      <c r="A18" s="146"/>
      <c r="B18" s="146"/>
      <c r="C18" s="146"/>
      <c r="D18" s="146"/>
      <c r="E18" s="146"/>
      <c r="F18" s="157"/>
    </row>
    <row r="19" spans="1:8" s="145" customFormat="1" ht="12.75" customHeight="1" x14ac:dyDescent="0.2">
      <c r="A19" s="1384" t="s">
        <v>284</v>
      </c>
      <c r="B19" s="1384"/>
      <c r="C19" s="1384"/>
      <c r="D19" s="1384"/>
      <c r="E19" s="1384"/>
      <c r="F19" s="1384"/>
      <c r="G19" s="1382"/>
      <c r="H19" s="1382"/>
    </row>
    <row r="20" spans="1:8" x14ac:dyDescent="0.2">
      <c r="A20" s="1364"/>
      <c r="B20" s="1364"/>
      <c r="C20" s="140"/>
      <c r="D20" s="1364"/>
      <c r="E20" s="1364"/>
      <c r="F20" s="140"/>
    </row>
    <row r="21" spans="1:8" x14ac:dyDescent="0.2">
      <c r="A21" s="1364"/>
      <c r="B21" s="1364"/>
      <c r="C21" s="140"/>
      <c r="D21" s="1364"/>
      <c r="E21" s="1364"/>
      <c r="F21" s="140"/>
      <c r="G21" s="136"/>
      <c r="H21" s="136"/>
    </row>
    <row r="22" spans="1:8" ht="18" customHeight="1" x14ac:dyDescent="0.2">
      <c r="A22" s="1365" t="s">
        <v>388</v>
      </c>
      <c r="B22" s="1365"/>
      <c r="C22" s="1365"/>
      <c r="D22" s="1365"/>
      <c r="E22" s="1365"/>
      <c r="F22" s="1365"/>
    </row>
    <row r="23" spans="1:8" x14ac:dyDescent="0.2">
      <c r="A23" s="1384" t="s">
        <v>389</v>
      </c>
      <c r="B23" s="1384"/>
      <c r="C23" s="1384"/>
      <c r="E23" s="13" t="s">
        <v>397</v>
      </c>
      <c r="F23" s="6">
        <f>COUNTA(Tabela4[Project])</f>
        <v>14</v>
      </c>
      <c r="G23" s="1382"/>
      <c r="H23" s="1382"/>
    </row>
    <row r="24" spans="1:8" x14ac:dyDescent="0.2">
      <c r="A24" s="279" t="s">
        <v>4062</v>
      </c>
      <c r="B24" s="279"/>
      <c r="C24" s="279"/>
      <c r="D24" s="279"/>
      <c r="E24" s="279"/>
      <c r="F24" s="279"/>
      <c r="G24" s="162"/>
    </row>
    <row r="25" spans="1:8" s="145" customFormat="1" x14ac:dyDescent="0.2">
      <c r="A25" s="998" t="s">
        <v>1292</v>
      </c>
      <c r="B25" s="999" t="s">
        <v>2155</v>
      </c>
      <c r="C25" s="996" t="s">
        <v>1293</v>
      </c>
      <c r="D25" s="996" t="s">
        <v>1294</v>
      </c>
      <c r="E25" s="1000" t="s">
        <v>1295</v>
      </c>
      <c r="F25" s="152"/>
      <c r="G25" s="152"/>
      <c r="H25" s="152"/>
    </row>
    <row r="26" spans="1:8" s="145" customFormat="1" ht="45" x14ac:dyDescent="0.2">
      <c r="A26" s="1001" t="s">
        <v>1569</v>
      </c>
      <c r="B26" s="1002" t="s">
        <v>1677</v>
      </c>
      <c r="C26" s="676" t="s">
        <v>1570</v>
      </c>
      <c r="D26" s="739" t="s">
        <v>1296</v>
      </c>
      <c r="E26" s="1003" t="s">
        <v>1598</v>
      </c>
      <c r="F26" s="152"/>
      <c r="G26" s="152"/>
      <c r="H26" s="152"/>
    </row>
    <row r="27" spans="1:8" s="145" customFormat="1" ht="22.5" x14ac:dyDescent="0.2">
      <c r="A27" s="1001" t="s">
        <v>1327</v>
      </c>
      <c r="B27" s="1002" t="s">
        <v>1677</v>
      </c>
      <c r="C27" s="676" t="s">
        <v>1328</v>
      </c>
      <c r="D27" s="739" t="s">
        <v>1329</v>
      </c>
      <c r="E27" s="1003" t="s">
        <v>1330</v>
      </c>
      <c r="F27" s="152"/>
      <c r="G27" s="152"/>
      <c r="H27" s="152"/>
    </row>
    <row r="28" spans="1:8" s="145" customFormat="1" ht="22.5" x14ac:dyDescent="0.2">
      <c r="A28" s="1001" t="s">
        <v>1571</v>
      </c>
      <c r="B28" s="1007" t="s">
        <v>1677</v>
      </c>
      <c r="C28" s="676" t="s">
        <v>1572</v>
      </c>
      <c r="D28" s="739" t="s">
        <v>1134</v>
      </c>
      <c r="E28" s="1003" t="s">
        <v>4113</v>
      </c>
      <c r="F28" s="152"/>
      <c r="G28" s="152"/>
      <c r="H28" s="152"/>
    </row>
    <row r="29" spans="1:8" s="145" customFormat="1" ht="22.5" x14ac:dyDescent="0.2">
      <c r="A29" s="1001" t="s">
        <v>1573</v>
      </c>
      <c r="B29" s="1002" t="s">
        <v>1677</v>
      </c>
      <c r="C29" s="676" t="s">
        <v>1574</v>
      </c>
      <c r="D29" s="739" t="s">
        <v>1296</v>
      </c>
      <c r="E29" s="1003" t="s">
        <v>4114</v>
      </c>
      <c r="F29" s="152"/>
      <c r="G29" s="152"/>
      <c r="H29" s="152"/>
    </row>
    <row r="30" spans="1:8" s="145" customFormat="1" ht="33.75" x14ac:dyDescent="0.2">
      <c r="A30" s="1001" t="s">
        <v>2130</v>
      </c>
      <c r="B30" s="1002" t="s">
        <v>1677</v>
      </c>
      <c r="C30" s="676" t="s">
        <v>2131</v>
      </c>
      <c r="D30" s="739" t="s">
        <v>1329</v>
      </c>
      <c r="E30" s="1003" t="s">
        <v>2132</v>
      </c>
      <c r="F30" s="152"/>
      <c r="G30" s="152"/>
      <c r="H30" s="152"/>
    </row>
    <row r="31" spans="1:8" s="145" customFormat="1" ht="22.5" x14ac:dyDescent="0.2">
      <c r="A31" s="1001" t="s">
        <v>1575</v>
      </c>
      <c r="B31" s="1007" t="s">
        <v>1677</v>
      </c>
      <c r="C31" s="676" t="s">
        <v>1576</v>
      </c>
      <c r="D31" s="739" t="s">
        <v>1329</v>
      </c>
      <c r="E31" s="1003" t="s">
        <v>1577</v>
      </c>
      <c r="F31" s="152"/>
      <c r="G31" s="152"/>
      <c r="H31" s="152"/>
    </row>
    <row r="32" spans="1:8" s="145" customFormat="1" ht="22.5" x14ac:dyDescent="0.2">
      <c r="A32" s="1001" t="s">
        <v>1331</v>
      </c>
      <c r="B32" s="1002" t="s">
        <v>1677</v>
      </c>
      <c r="C32" s="676" t="s">
        <v>983</v>
      </c>
      <c r="D32" s="739" t="s">
        <v>1329</v>
      </c>
      <c r="E32" s="1003" t="s">
        <v>1332</v>
      </c>
      <c r="F32" s="152"/>
      <c r="G32" s="152"/>
      <c r="H32" s="152"/>
    </row>
    <row r="33" spans="1:8" s="145" customFormat="1" ht="45" x14ac:dyDescent="0.2">
      <c r="A33" s="1001" t="s">
        <v>4115</v>
      </c>
      <c r="B33" s="1002" t="s">
        <v>1677</v>
      </c>
      <c r="C33" s="676" t="s">
        <v>4116</v>
      </c>
      <c r="D33" s="739" t="s">
        <v>1296</v>
      </c>
      <c r="E33" s="1003" t="s">
        <v>4117</v>
      </c>
      <c r="F33" s="152"/>
      <c r="G33" s="152"/>
      <c r="H33" s="152"/>
    </row>
    <row r="34" spans="1:8" s="145" customFormat="1" ht="45" x14ac:dyDescent="0.2">
      <c r="A34" s="1001" t="s">
        <v>4118</v>
      </c>
      <c r="B34" s="1007" t="s">
        <v>1677</v>
      </c>
      <c r="C34" s="676" t="s">
        <v>4119</v>
      </c>
      <c r="D34" s="739" t="s">
        <v>1296</v>
      </c>
      <c r="E34" s="1003" t="s">
        <v>4117</v>
      </c>
      <c r="F34" s="152"/>
      <c r="G34" s="152"/>
      <c r="H34" s="152"/>
    </row>
    <row r="35" spans="1:8" s="145" customFormat="1" ht="22.5" x14ac:dyDescent="0.2">
      <c r="A35" s="1001" t="s">
        <v>4120</v>
      </c>
      <c r="B35" s="1002" t="s">
        <v>1677</v>
      </c>
      <c r="C35" s="676" t="s">
        <v>2133</v>
      </c>
      <c r="D35" s="739" t="s">
        <v>1312</v>
      </c>
      <c r="E35" s="1003" t="s">
        <v>2706</v>
      </c>
      <c r="F35" s="152"/>
      <c r="G35" s="152"/>
      <c r="H35" s="152"/>
    </row>
    <row r="36" spans="1:8" s="145" customFormat="1" ht="33.75" x14ac:dyDescent="0.2">
      <c r="A36" s="1001" t="s">
        <v>2134</v>
      </c>
      <c r="B36" s="1002" t="s">
        <v>1677</v>
      </c>
      <c r="C36" s="676" t="s">
        <v>2135</v>
      </c>
      <c r="D36" s="739" t="s">
        <v>1296</v>
      </c>
      <c r="E36" s="1003" t="s">
        <v>1979</v>
      </c>
      <c r="F36" s="152"/>
      <c r="G36" s="152"/>
      <c r="H36" s="152"/>
    </row>
    <row r="37" spans="1:8" s="145" customFormat="1" ht="45" x14ac:dyDescent="0.2">
      <c r="A37" s="1001" t="s">
        <v>4121</v>
      </c>
      <c r="B37" s="1007" t="s">
        <v>1677</v>
      </c>
      <c r="C37" s="676" t="s">
        <v>2136</v>
      </c>
      <c r="D37" s="739" t="s">
        <v>1134</v>
      </c>
      <c r="E37" s="1003" t="s">
        <v>4122</v>
      </c>
      <c r="F37" s="152"/>
      <c r="G37" s="152"/>
      <c r="H37" s="152"/>
    </row>
    <row r="38" spans="1:8" s="145" customFormat="1" ht="22.5" x14ac:dyDescent="0.2">
      <c r="A38" s="1004" t="s">
        <v>1578</v>
      </c>
      <c r="B38" s="1002" t="s">
        <v>1677</v>
      </c>
      <c r="C38" s="1005" t="s">
        <v>1334</v>
      </c>
      <c r="D38" s="1005" t="s">
        <v>1296</v>
      </c>
      <c r="E38" s="1006" t="s">
        <v>1579</v>
      </c>
      <c r="F38" s="152"/>
      <c r="G38" s="152"/>
      <c r="H38" s="152"/>
    </row>
    <row r="39" spans="1:8" s="145" customFormat="1" ht="33.75" x14ac:dyDescent="0.2">
      <c r="A39" s="1004" t="s">
        <v>1580</v>
      </c>
      <c r="B39" s="1002" t="s">
        <v>1677</v>
      </c>
      <c r="C39" s="1005" t="s">
        <v>1581</v>
      </c>
      <c r="D39" s="1005" t="s">
        <v>1296</v>
      </c>
      <c r="E39" s="1006" t="s">
        <v>1582</v>
      </c>
      <c r="F39" s="152"/>
      <c r="G39" s="152"/>
      <c r="H39" s="152"/>
    </row>
    <row r="40" spans="1:8" s="145" customFormat="1" x14ac:dyDescent="0.2">
      <c r="A40" s="800"/>
      <c r="B40" s="800"/>
      <c r="C40" s="801"/>
      <c r="D40" s="800"/>
      <c r="E40" s="152"/>
      <c r="F40" s="152"/>
      <c r="G40" s="152"/>
      <c r="H40" s="152"/>
    </row>
    <row r="41" spans="1:8" x14ac:dyDescent="0.2">
      <c r="A41" s="1369"/>
      <c r="B41" s="1369"/>
      <c r="C41" s="142"/>
      <c r="D41" s="1364"/>
      <c r="E41" s="1364"/>
      <c r="F41" s="140"/>
    </row>
    <row r="42" spans="1:8" ht="13.5" thickBot="1" x14ac:dyDescent="0.25">
      <c r="A42" s="1392" t="s">
        <v>95</v>
      </c>
      <c r="B42" s="1392"/>
      <c r="C42" s="1392"/>
      <c r="D42" s="140"/>
      <c r="E42" s="161" t="s">
        <v>397</v>
      </c>
      <c r="F42" s="145">
        <f>+COUNT(B44:B46)</f>
        <v>0</v>
      </c>
      <c r="G42" s="162"/>
    </row>
    <row r="43" spans="1:8" s="175" customFormat="1" ht="12" thickBot="1" x14ac:dyDescent="0.25">
      <c r="A43" s="148" t="s">
        <v>398</v>
      </c>
      <c r="B43" s="171" t="s">
        <v>96</v>
      </c>
      <c r="C43" s="171" t="s">
        <v>83</v>
      </c>
      <c r="D43" s="172" t="s">
        <v>97</v>
      </c>
      <c r="E43" s="173" t="s">
        <v>98</v>
      </c>
      <c r="F43" s="173" t="s">
        <v>99</v>
      </c>
      <c r="G43" s="173" t="s">
        <v>100</v>
      </c>
      <c r="H43" s="174" t="s">
        <v>302</v>
      </c>
    </row>
    <row r="44" spans="1:8" s="167" customFormat="1" ht="11.25" x14ac:dyDescent="0.2">
      <c r="A44" s="169"/>
      <c r="B44" s="169"/>
      <c r="C44" s="169"/>
      <c r="D44" s="176"/>
      <c r="E44" s="176"/>
      <c r="F44" s="176"/>
      <c r="G44" s="176"/>
      <c r="H44" s="176"/>
    </row>
    <row r="45" spans="1:8" s="167" customFormat="1" ht="11.25" x14ac:dyDescent="0.2">
      <c r="A45" s="168"/>
      <c r="B45" s="168"/>
      <c r="C45" s="168"/>
      <c r="D45" s="176"/>
      <c r="E45" s="176"/>
      <c r="F45" s="176"/>
      <c r="G45" s="176"/>
      <c r="H45" s="176"/>
    </row>
    <row r="46" spans="1:8" s="167" customFormat="1" ht="12" thickBot="1" x14ac:dyDescent="0.25">
      <c r="A46" s="177"/>
      <c r="B46" s="177"/>
      <c r="C46" s="177"/>
      <c r="D46" s="176"/>
      <c r="E46" s="176"/>
      <c r="F46" s="176"/>
      <c r="G46" s="176"/>
      <c r="H46" s="176"/>
    </row>
    <row r="47" spans="1:8" s="167" customFormat="1" thickBot="1" x14ac:dyDescent="0.25">
      <c r="A47" s="178" t="s">
        <v>101</v>
      </c>
      <c r="B47" s="179">
        <f>SUM(B45:B46)</f>
        <v>0</v>
      </c>
      <c r="C47" s="180">
        <f>SUM(D47:H47)</f>
        <v>0</v>
      </c>
      <c r="D47" s="181"/>
      <c r="E47" s="181"/>
      <c r="F47" s="181"/>
      <c r="G47" s="181"/>
      <c r="H47" s="182"/>
    </row>
    <row r="48" spans="1:8" s="167" customFormat="1" ht="11.25" x14ac:dyDescent="0.2">
      <c r="A48" s="175"/>
      <c r="C48" s="175"/>
      <c r="D48" s="183"/>
      <c r="E48" s="183"/>
      <c r="F48" s="183"/>
      <c r="G48" s="183"/>
      <c r="H48" s="183"/>
    </row>
    <row r="49" spans="1:8" x14ac:dyDescent="0.2">
      <c r="A49" s="1369"/>
      <c r="B49" s="1369"/>
      <c r="C49" s="142"/>
      <c r="D49" s="1390"/>
      <c r="E49" s="1390"/>
      <c r="F49" s="184"/>
      <c r="G49" s="185"/>
      <c r="H49" s="185"/>
    </row>
    <row r="50" spans="1:8" ht="13.5" thickBot="1" x14ac:dyDescent="0.25">
      <c r="A50" s="1392" t="s">
        <v>73</v>
      </c>
      <c r="B50" s="1392"/>
      <c r="C50" s="1392"/>
      <c r="D50" s="186"/>
      <c r="E50" s="187" t="s">
        <v>397</v>
      </c>
      <c r="F50" s="145">
        <f>+COUNT(B52:B54)</f>
        <v>0</v>
      </c>
      <c r="G50" s="188"/>
      <c r="H50" s="185"/>
    </row>
    <row r="51" spans="1:8" s="175" customFormat="1" ht="12" thickBot="1" x14ac:dyDescent="0.25">
      <c r="A51" s="148" t="s">
        <v>398</v>
      </c>
      <c r="B51" s="171" t="s">
        <v>96</v>
      </c>
      <c r="C51" s="171" t="s">
        <v>83</v>
      </c>
      <c r="D51" s="172" t="s">
        <v>97</v>
      </c>
      <c r="E51" s="173" t="s">
        <v>98</v>
      </c>
      <c r="F51" s="173" t="s">
        <v>99</v>
      </c>
      <c r="G51" s="173" t="s">
        <v>100</v>
      </c>
      <c r="H51" s="174" t="s">
        <v>302</v>
      </c>
    </row>
    <row r="52" spans="1:8" s="167" customFormat="1" ht="11.25" x14ac:dyDescent="0.2">
      <c r="A52" s="169"/>
      <c r="B52" s="169"/>
      <c r="C52" s="169"/>
      <c r="D52" s="176"/>
      <c r="E52" s="176"/>
      <c r="F52" s="176"/>
      <c r="G52" s="176"/>
      <c r="H52" s="176"/>
    </row>
    <row r="53" spans="1:8" s="167" customFormat="1" ht="11.25" x14ac:dyDescent="0.2">
      <c r="A53" s="168"/>
      <c r="B53" s="168"/>
      <c r="C53" s="168"/>
      <c r="D53" s="176"/>
      <c r="E53" s="176"/>
      <c r="F53" s="176"/>
      <c r="G53" s="176"/>
      <c r="H53" s="176"/>
    </row>
    <row r="54" spans="1:8" s="167" customFormat="1" ht="12" thickBot="1" x14ac:dyDescent="0.25">
      <c r="A54" s="177"/>
      <c r="B54" s="177"/>
      <c r="C54" s="177"/>
      <c r="D54" s="176"/>
      <c r="E54" s="176"/>
      <c r="F54" s="176"/>
      <c r="G54" s="176"/>
      <c r="H54" s="176"/>
    </row>
    <row r="55" spans="1:8" s="167" customFormat="1" thickBot="1" x14ac:dyDescent="0.25">
      <c r="A55" s="178" t="s">
        <v>101</v>
      </c>
      <c r="B55" s="179">
        <f>SUM(B52:B54)</f>
        <v>0</v>
      </c>
      <c r="C55" s="180">
        <f>SUM(D55:H55)</f>
        <v>0</v>
      </c>
      <c r="D55" s="181"/>
      <c r="E55" s="181"/>
      <c r="F55" s="181"/>
      <c r="G55" s="181"/>
      <c r="H55" s="182"/>
    </row>
    <row r="56" spans="1:8" s="167" customFormat="1" ht="11.25" x14ac:dyDescent="0.2">
      <c r="A56" s="175"/>
      <c r="C56" s="175"/>
      <c r="D56" s="183"/>
      <c r="E56" s="183"/>
      <c r="F56" s="183"/>
      <c r="G56" s="183"/>
      <c r="H56" s="183"/>
    </row>
    <row r="57" spans="1:8" x14ac:dyDescent="0.2">
      <c r="A57" s="1369"/>
      <c r="B57" s="1369"/>
      <c r="C57" s="142"/>
      <c r="D57" s="1390"/>
      <c r="E57" s="1390"/>
      <c r="F57" s="184"/>
      <c r="G57" s="185"/>
      <c r="H57" s="185"/>
    </row>
    <row r="58" spans="1:8" ht="13.5" thickBot="1" x14ac:dyDescent="0.25">
      <c r="A58" s="1392" t="s">
        <v>242</v>
      </c>
      <c r="B58" s="1392"/>
      <c r="C58" s="1392"/>
      <c r="D58" s="189"/>
      <c r="E58" s="187" t="s">
        <v>397</v>
      </c>
      <c r="F58" s="145">
        <f>+COUNT(#REF!)</f>
        <v>0</v>
      </c>
      <c r="G58" s="1391"/>
      <c r="H58" s="1391"/>
    </row>
    <row r="59" spans="1:8" s="175" customFormat="1" ht="12" thickBot="1" x14ac:dyDescent="0.25">
      <c r="A59" s="148" t="s">
        <v>398</v>
      </c>
      <c r="B59" s="171" t="s">
        <v>96</v>
      </c>
      <c r="C59" s="171" t="s">
        <v>83</v>
      </c>
      <c r="D59" s="172" t="s">
        <v>97</v>
      </c>
      <c r="E59" s="173" t="s">
        <v>98</v>
      </c>
      <c r="F59" s="173" t="s">
        <v>99</v>
      </c>
      <c r="G59" s="173" t="s">
        <v>100</v>
      </c>
      <c r="H59" s="174" t="s">
        <v>302</v>
      </c>
    </row>
    <row r="60" spans="1:8" s="167" customFormat="1" ht="11.25" x14ac:dyDescent="0.2">
      <c r="A60" s="191"/>
      <c r="B60" s="191"/>
      <c r="C60" s="192"/>
      <c r="D60" s="176"/>
      <c r="E60" s="176"/>
      <c r="F60" s="176"/>
      <c r="G60" s="176"/>
      <c r="H60" s="176"/>
    </row>
    <row r="61" spans="1:8" s="167" customFormat="1" ht="11.25" x14ac:dyDescent="0.2">
      <c r="A61" s="191"/>
      <c r="B61" s="191"/>
      <c r="C61" s="192"/>
      <c r="D61" s="176"/>
      <c r="E61" s="176"/>
      <c r="F61" s="176"/>
      <c r="G61" s="176"/>
      <c r="H61" s="176"/>
    </row>
    <row r="62" spans="1:8" s="167" customFormat="1" ht="12" thickBot="1" x14ac:dyDescent="0.25">
      <c r="A62" s="191"/>
      <c r="B62" s="191"/>
      <c r="C62" s="192"/>
      <c r="D62" s="176"/>
      <c r="E62" s="176"/>
      <c r="F62" s="176"/>
      <c r="G62" s="176"/>
      <c r="H62" s="176"/>
    </row>
    <row r="63" spans="1:8" s="167" customFormat="1" thickBot="1" x14ac:dyDescent="0.25">
      <c r="A63" s="178" t="s">
        <v>101</v>
      </c>
      <c r="B63" s="179">
        <f>SUM(B60:B62)</f>
        <v>0</v>
      </c>
      <c r="C63" s="180"/>
      <c r="D63" s="181"/>
      <c r="E63" s="181"/>
      <c r="F63" s="181"/>
      <c r="G63" s="181"/>
      <c r="H63" s="182"/>
    </row>
    <row r="64" spans="1:8" x14ac:dyDescent="0.2">
      <c r="A64" s="1394"/>
      <c r="B64" s="1394"/>
      <c r="C64" s="170"/>
      <c r="D64" s="1393"/>
      <c r="E64" s="1393"/>
      <c r="F64" s="1393"/>
      <c r="G64" s="185"/>
      <c r="H64" s="185"/>
    </row>
    <row r="65" spans="1:256" x14ac:dyDescent="0.2">
      <c r="C65" s="190"/>
      <c r="D65" s="185"/>
      <c r="E65" s="185"/>
      <c r="F65" s="185"/>
      <c r="G65" s="185"/>
      <c r="H65" s="185"/>
    </row>
    <row r="66" spans="1:256" ht="13.5" thickBot="1" x14ac:dyDescent="0.25">
      <c r="A66" s="1392" t="s">
        <v>149</v>
      </c>
      <c r="B66" s="1392"/>
      <c r="C66" s="1392"/>
      <c r="D66" s="185"/>
      <c r="E66" s="187" t="s">
        <v>397</v>
      </c>
      <c r="F66" s="145">
        <f>+COUNT(B60:B62)</f>
        <v>0</v>
      </c>
      <c r="G66" s="1391"/>
      <c r="H66" s="1391"/>
    </row>
    <row r="67" spans="1:256" s="167" customFormat="1" ht="11.25" x14ac:dyDescent="0.2">
      <c r="A67" s="163" t="s">
        <v>398</v>
      </c>
      <c r="B67" s="223" t="s">
        <v>96</v>
      </c>
      <c r="C67" s="165" t="s">
        <v>244</v>
      </c>
      <c r="D67" s="224" t="s">
        <v>97</v>
      </c>
      <c r="E67" s="225" t="s">
        <v>98</v>
      </c>
      <c r="F67" s="225" t="s">
        <v>99</v>
      </c>
      <c r="G67" s="225" t="s">
        <v>100</v>
      </c>
      <c r="H67" s="226" t="s">
        <v>302</v>
      </c>
    </row>
    <row r="68" spans="1:256" x14ac:dyDescent="0.2">
      <c r="A68" s="240"/>
      <c r="B68" s="240"/>
      <c r="C68" s="240"/>
      <c r="D68" s="240"/>
      <c r="E68" s="240"/>
      <c r="F68" s="240"/>
      <c r="G68" s="240"/>
      <c r="H68" s="240"/>
      <c r="I68" s="193"/>
      <c r="J68" s="194"/>
      <c r="K68" s="193"/>
      <c r="L68" s="194"/>
      <c r="M68" s="193"/>
      <c r="N68" s="194"/>
      <c r="O68" s="193"/>
      <c r="P68" s="194"/>
      <c r="Q68" s="193"/>
      <c r="R68" s="194"/>
      <c r="S68" s="193"/>
      <c r="T68" s="194"/>
      <c r="U68" s="193"/>
      <c r="V68" s="194"/>
      <c r="W68" s="193"/>
      <c r="X68" s="194"/>
      <c r="Y68" s="193"/>
      <c r="Z68" s="194"/>
      <c r="AA68" s="193"/>
      <c r="AB68" s="194"/>
      <c r="AC68" s="193"/>
      <c r="AD68" s="194"/>
      <c r="AE68" s="193"/>
      <c r="AF68" s="194"/>
      <c r="AG68" s="193"/>
      <c r="AH68" s="194"/>
      <c r="AI68" s="193"/>
      <c r="AJ68" s="194"/>
      <c r="AK68" s="193"/>
      <c r="AL68" s="194"/>
      <c r="AM68" s="193"/>
      <c r="AN68" s="194"/>
      <c r="AO68" s="193"/>
      <c r="AP68" s="194"/>
      <c r="AQ68" s="193"/>
      <c r="AR68" s="194"/>
      <c r="AS68" s="193"/>
      <c r="AT68" s="194"/>
      <c r="AU68" s="193"/>
      <c r="AV68" s="194"/>
      <c r="AW68" s="193"/>
      <c r="AX68" s="194"/>
      <c r="AY68" s="193"/>
      <c r="AZ68" s="194"/>
      <c r="BA68" s="193"/>
      <c r="BB68" s="194"/>
      <c r="BC68" s="193"/>
      <c r="BD68" s="194"/>
      <c r="BE68" s="193"/>
      <c r="BF68" s="194"/>
      <c r="BG68" s="193"/>
      <c r="BH68" s="194"/>
      <c r="BI68" s="193"/>
      <c r="BJ68" s="194"/>
      <c r="BK68" s="193"/>
      <c r="BL68" s="194"/>
      <c r="BM68" s="193"/>
      <c r="BN68" s="194"/>
      <c r="BO68" s="193"/>
      <c r="BP68" s="194"/>
      <c r="BQ68" s="193"/>
      <c r="BR68" s="194"/>
      <c r="BS68" s="193"/>
      <c r="BT68" s="194"/>
      <c r="BU68" s="193"/>
      <c r="BV68" s="194"/>
      <c r="BW68" s="193"/>
      <c r="BX68" s="194"/>
      <c r="BY68" s="193"/>
      <c r="BZ68" s="194"/>
      <c r="CA68" s="193"/>
      <c r="CB68" s="194"/>
      <c r="CC68" s="193"/>
      <c r="CD68" s="194"/>
      <c r="CE68" s="193"/>
      <c r="CF68" s="194"/>
      <c r="CG68" s="193"/>
      <c r="CH68" s="194"/>
      <c r="CI68" s="193"/>
      <c r="CJ68" s="194"/>
      <c r="CK68" s="193"/>
      <c r="CL68" s="194"/>
      <c r="CM68" s="193"/>
      <c r="CN68" s="194"/>
      <c r="CO68" s="193"/>
      <c r="CP68" s="194"/>
      <c r="CQ68" s="193"/>
      <c r="CR68" s="194"/>
      <c r="CS68" s="193"/>
      <c r="CT68" s="194"/>
      <c r="CU68" s="193"/>
      <c r="CV68" s="194"/>
      <c r="CW68" s="193"/>
      <c r="CX68" s="194"/>
      <c r="CY68" s="193"/>
      <c r="CZ68" s="194"/>
      <c r="DA68" s="193"/>
      <c r="DB68" s="194"/>
      <c r="DC68" s="193"/>
      <c r="DD68" s="194"/>
      <c r="DE68" s="193"/>
      <c r="DF68" s="194"/>
      <c r="DG68" s="193"/>
      <c r="DH68" s="194"/>
      <c r="DI68" s="193"/>
      <c r="DJ68" s="194"/>
      <c r="DK68" s="193"/>
      <c r="DL68" s="194"/>
      <c r="DM68" s="193"/>
      <c r="DN68" s="194"/>
      <c r="DO68" s="193"/>
      <c r="DP68" s="194"/>
      <c r="DQ68" s="193"/>
      <c r="DR68" s="194"/>
      <c r="DS68" s="193"/>
      <c r="DT68" s="194"/>
      <c r="DU68" s="193"/>
      <c r="DV68" s="194"/>
      <c r="DW68" s="193"/>
      <c r="DX68" s="194"/>
      <c r="DY68" s="193"/>
      <c r="DZ68" s="194"/>
      <c r="EA68" s="193"/>
      <c r="EB68" s="194"/>
      <c r="EC68" s="193"/>
      <c r="ED68" s="194"/>
      <c r="EE68" s="193"/>
      <c r="EF68" s="194"/>
      <c r="EG68" s="193"/>
      <c r="EH68" s="194"/>
      <c r="EI68" s="193"/>
      <c r="EJ68" s="194"/>
      <c r="EK68" s="193"/>
      <c r="EL68" s="194"/>
      <c r="EM68" s="193"/>
      <c r="EN68" s="194"/>
      <c r="EO68" s="193"/>
      <c r="EP68" s="194"/>
      <c r="EQ68" s="193"/>
      <c r="ER68" s="194"/>
      <c r="ES68" s="193"/>
      <c r="ET68" s="194"/>
      <c r="EU68" s="193"/>
      <c r="EV68" s="194"/>
      <c r="EW68" s="193"/>
      <c r="EX68" s="194"/>
      <c r="EY68" s="193"/>
      <c r="EZ68" s="194"/>
      <c r="FA68" s="193"/>
      <c r="FB68" s="194"/>
      <c r="FC68" s="193"/>
      <c r="FD68" s="194"/>
      <c r="FE68" s="193"/>
      <c r="FF68" s="194"/>
      <c r="FG68" s="193"/>
      <c r="FH68" s="194"/>
      <c r="FI68" s="193"/>
      <c r="FJ68" s="194"/>
      <c r="FK68" s="193"/>
      <c r="FL68" s="194"/>
      <c r="FM68" s="193"/>
      <c r="FN68" s="194"/>
      <c r="FO68" s="193"/>
      <c r="FP68" s="194"/>
      <c r="FQ68" s="193"/>
      <c r="FR68" s="194"/>
      <c r="FS68" s="193"/>
      <c r="FT68" s="194"/>
      <c r="FU68" s="193"/>
      <c r="FV68" s="194"/>
      <c r="FW68" s="193"/>
      <c r="FX68" s="194"/>
      <c r="FY68" s="193"/>
      <c r="FZ68" s="194"/>
      <c r="GA68" s="193"/>
      <c r="GB68" s="194"/>
      <c r="GC68" s="193"/>
      <c r="GD68" s="194"/>
      <c r="GE68" s="193"/>
      <c r="GF68" s="194"/>
      <c r="GG68" s="193"/>
      <c r="GH68" s="194"/>
      <c r="GI68" s="193"/>
      <c r="GJ68" s="194"/>
      <c r="GK68" s="193"/>
      <c r="GL68" s="194"/>
      <c r="GM68" s="193"/>
      <c r="GN68" s="194"/>
      <c r="GO68" s="193"/>
      <c r="GP68" s="194"/>
      <c r="GQ68" s="193"/>
      <c r="GR68" s="194"/>
      <c r="GS68" s="193"/>
      <c r="GT68" s="194"/>
      <c r="GU68" s="193"/>
      <c r="GV68" s="194"/>
      <c r="GW68" s="193"/>
      <c r="GX68" s="194"/>
      <c r="GY68" s="193"/>
      <c r="GZ68" s="194"/>
      <c r="HA68" s="193"/>
      <c r="HB68" s="194"/>
      <c r="HC68" s="193"/>
      <c r="HD68" s="194"/>
      <c r="HE68" s="193"/>
      <c r="HF68" s="194"/>
      <c r="HG68" s="193"/>
      <c r="HH68" s="194"/>
      <c r="HI68" s="193"/>
      <c r="HJ68" s="194"/>
      <c r="HK68" s="193"/>
      <c r="HL68" s="194"/>
      <c r="HM68" s="193"/>
      <c r="HN68" s="194"/>
      <c r="HO68" s="193"/>
      <c r="HP68" s="194"/>
      <c r="HQ68" s="193"/>
      <c r="HR68" s="194"/>
      <c r="HS68" s="193"/>
      <c r="HT68" s="194"/>
      <c r="HU68" s="193"/>
      <c r="HV68" s="194"/>
      <c r="HW68" s="193"/>
      <c r="HX68" s="194"/>
      <c r="HY68" s="193"/>
      <c r="HZ68" s="194"/>
      <c r="IA68" s="193"/>
      <c r="IB68" s="194"/>
      <c r="IC68" s="193"/>
      <c r="ID68" s="194"/>
      <c r="IE68" s="193"/>
      <c r="IF68" s="194"/>
      <c r="IG68" s="193"/>
      <c r="IH68" s="194"/>
      <c r="II68" s="193"/>
      <c r="IJ68" s="194"/>
      <c r="IK68" s="193"/>
      <c r="IL68" s="194"/>
      <c r="IM68" s="193"/>
      <c r="IN68" s="194"/>
      <c r="IO68" s="193"/>
      <c r="IP68" s="194"/>
      <c r="IQ68" s="193"/>
      <c r="IR68" s="194"/>
      <c r="IS68" s="193"/>
      <c r="IT68" s="194"/>
      <c r="IU68" s="193"/>
      <c r="IV68" s="194"/>
    </row>
    <row r="69" spans="1:256" x14ac:dyDescent="0.2">
      <c r="A69" s="240"/>
      <c r="B69" s="240"/>
      <c r="C69" s="240"/>
      <c r="D69" s="240"/>
      <c r="E69" s="240"/>
      <c r="F69" s="240"/>
      <c r="G69" s="240"/>
      <c r="H69" s="240"/>
      <c r="I69" s="193"/>
      <c r="J69" s="194"/>
      <c r="K69" s="193"/>
      <c r="L69" s="194"/>
      <c r="M69" s="193"/>
      <c r="N69" s="194"/>
      <c r="O69" s="193"/>
      <c r="P69" s="194"/>
      <c r="Q69" s="193"/>
      <c r="R69" s="194"/>
      <c r="S69" s="193"/>
      <c r="T69" s="194"/>
      <c r="U69" s="193"/>
      <c r="V69" s="194"/>
      <c r="W69" s="193"/>
      <c r="X69" s="194"/>
      <c r="Y69" s="193"/>
      <c r="Z69" s="194"/>
      <c r="AA69" s="193"/>
      <c r="AB69" s="194"/>
      <c r="AC69" s="193"/>
      <c r="AD69" s="194"/>
      <c r="AE69" s="193"/>
      <c r="AF69" s="194"/>
      <c r="AG69" s="193"/>
      <c r="AH69" s="194"/>
      <c r="AI69" s="193"/>
      <c r="AJ69" s="194"/>
      <c r="AK69" s="193"/>
      <c r="AL69" s="194"/>
      <c r="AM69" s="193"/>
      <c r="AN69" s="194"/>
      <c r="AO69" s="193"/>
      <c r="AP69" s="194"/>
      <c r="AQ69" s="193"/>
      <c r="AR69" s="194"/>
      <c r="AS69" s="193"/>
      <c r="AT69" s="194"/>
      <c r="AU69" s="193"/>
      <c r="AV69" s="194"/>
      <c r="AW69" s="193"/>
      <c r="AX69" s="194"/>
      <c r="AY69" s="193"/>
      <c r="AZ69" s="194"/>
      <c r="BA69" s="193"/>
      <c r="BB69" s="194"/>
      <c r="BC69" s="193"/>
      <c r="BD69" s="194"/>
      <c r="BE69" s="193"/>
      <c r="BF69" s="194"/>
      <c r="BG69" s="193"/>
      <c r="BH69" s="194"/>
      <c r="BI69" s="193"/>
      <c r="BJ69" s="194"/>
      <c r="BK69" s="193"/>
      <c r="BL69" s="194"/>
      <c r="BM69" s="193"/>
      <c r="BN69" s="194"/>
      <c r="BO69" s="193"/>
      <c r="BP69" s="194"/>
      <c r="BQ69" s="193"/>
      <c r="BR69" s="194"/>
      <c r="BS69" s="193"/>
      <c r="BT69" s="194"/>
      <c r="BU69" s="193"/>
      <c r="BV69" s="194"/>
      <c r="BW69" s="193"/>
      <c r="BX69" s="194"/>
      <c r="BY69" s="193"/>
      <c r="BZ69" s="194"/>
      <c r="CA69" s="193"/>
      <c r="CB69" s="194"/>
      <c r="CC69" s="193"/>
      <c r="CD69" s="194"/>
      <c r="CE69" s="193"/>
      <c r="CF69" s="194"/>
      <c r="CG69" s="193"/>
      <c r="CH69" s="194"/>
      <c r="CI69" s="193"/>
      <c r="CJ69" s="194"/>
      <c r="CK69" s="193"/>
      <c r="CL69" s="194"/>
      <c r="CM69" s="193"/>
      <c r="CN69" s="194"/>
      <c r="CO69" s="193"/>
      <c r="CP69" s="194"/>
      <c r="CQ69" s="193"/>
      <c r="CR69" s="194"/>
      <c r="CS69" s="193"/>
      <c r="CT69" s="194"/>
      <c r="CU69" s="193"/>
      <c r="CV69" s="194"/>
      <c r="CW69" s="193"/>
      <c r="CX69" s="194"/>
      <c r="CY69" s="193"/>
      <c r="CZ69" s="194"/>
      <c r="DA69" s="193"/>
      <c r="DB69" s="194"/>
      <c r="DC69" s="193"/>
      <c r="DD69" s="194"/>
      <c r="DE69" s="193"/>
      <c r="DF69" s="194"/>
      <c r="DG69" s="193"/>
      <c r="DH69" s="194"/>
      <c r="DI69" s="193"/>
      <c r="DJ69" s="194"/>
      <c r="DK69" s="193"/>
      <c r="DL69" s="194"/>
      <c r="DM69" s="193"/>
      <c r="DN69" s="194"/>
      <c r="DO69" s="193"/>
      <c r="DP69" s="194"/>
      <c r="DQ69" s="193"/>
      <c r="DR69" s="194"/>
      <c r="DS69" s="193"/>
      <c r="DT69" s="194"/>
      <c r="DU69" s="193"/>
      <c r="DV69" s="194"/>
      <c r="DW69" s="193"/>
      <c r="DX69" s="194"/>
      <c r="DY69" s="193"/>
      <c r="DZ69" s="194"/>
      <c r="EA69" s="193"/>
      <c r="EB69" s="194"/>
      <c r="EC69" s="193"/>
      <c r="ED69" s="194"/>
      <c r="EE69" s="193"/>
      <c r="EF69" s="194"/>
      <c r="EG69" s="193"/>
      <c r="EH69" s="194"/>
      <c r="EI69" s="193"/>
      <c r="EJ69" s="194"/>
      <c r="EK69" s="193"/>
      <c r="EL69" s="194"/>
      <c r="EM69" s="193"/>
      <c r="EN69" s="194"/>
      <c r="EO69" s="193"/>
      <c r="EP69" s="194"/>
      <c r="EQ69" s="193"/>
      <c r="ER69" s="194"/>
      <c r="ES69" s="193"/>
      <c r="ET69" s="194"/>
      <c r="EU69" s="193"/>
      <c r="EV69" s="194"/>
      <c r="EW69" s="193"/>
      <c r="EX69" s="194"/>
      <c r="EY69" s="193"/>
      <c r="EZ69" s="194"/>
      <c r="FA69" s="193"/>
      <c r="FB69" s="194"/>
      <c r="FC69" s="193"/>
      <c r="FD69" s="194"/>
      <c r="FE69" s="193"/>
      <c r="FF69" s="194"/>
      <c r="FG69" s="193"/>
      <c r="FH69" s="194"/>
      <c r="FI69" s="193"/>
      <c r="FJ69" s="194"/>
      <c r="FK69" s="193"/>
      <c r="FL69" s="194"/>
      <c r="FM69" s="193"/>
      <c r="FN69" s="194"/>
      <c r="FO69" s="193"/>
      <c r="FP69" s="194"/>
      <c r="FQ69" s="193"/>
      <c r="FR69" s="194"/>
      <c r="FS69" s="193"/>
      <c r="FT69" s="194"/>
      <c r="FU69" s="193"/>
      <c r="FV69" s="194"/>
      <c r="FW69" s="193"/>
      <c r="FX69" s="194"/>
      <c r="FY69" s="193"/>
      <c r="FZ69" s="194"/>
      <c r="GA69" s="193"/>
      <c r="GB69" s="194"/>
      <c r="GC69" s="193"/>
      <c r="GD69" s="194"/>
      <c r="GE69" s="193"/>
      <c r="GF69" s="194"/>
      <c r="GG69" s="193"/>
      <c r="GH69" s="194"/>
      <c r="GI69" s="193"/>
      <c r="GJ69" s="194"/>
      <c r="GK69" s="193"/>
      <c r="GL69" s="194"/>
      <c r="GM69" s="193"/>
      <c r="GN69" s="194"/>
      <c r="GO69" s="193"/>
      <c r="GP69" s="194"/>
      <c r="GQ69" s="193"/>
      <c r="GR69" s="194"/>
      <c r="GS69" s="193"/>
      <c r="GT69" s="194"/>
      <c r="GU69" s="193"/>
      <c r="GV69" s="194"/>
      <c r="GW69" s="193"/>
      <c r="GX69" s="194"/>
      <c r="GY69" s="193"/>
      <c r="GZ69" s="194"/>
      <c r="HA69" s="193"/>
      <c r="HB69" s="194"/>
      <c r="HC69" s="193"/>
      <c r="HD69" s="194"/>
      <c r="HE69" s="193"/>
      <c r="HF69" s="194"/>
      <c r="HG69" s="193"/>
      <c r="HH69" s="194"/>
      <c r="HI69" s="193"/>
      <c r="HJ69" s="194"/>
      <c r="HK69" s="193"/>
      <c r="HL69" s="194"/>
      <c r="HM69" s="193"/>
      <c r="HN69" s="194"/>
      <c r="HO69" s="193"/>
      <c r="HP69" s="194"/>
      <c r="HQ69" s="193"/>
      <c r="HR69" s="194"/>
      <c r="HS69" s="193"/>
      <c r="HT69" s="194"/>
      <c r="HU69" s="193"/>
      <c r="HV69" s="194"/>
      <c r="HW69" s="193"/>
      <c r="HX69" s="194"/>
      <c r="HY69" s="193"/>
      <c r="HZ69" s="194"/>
      <c r="IA69" s="193"/>
      <c r="IB69" s="194"/>
      <c r="IC69" s="193"/>
      <c r="ID69" s="194"/>
      <c r="IE69" s="193"/>
      <c r="IF69" s="194"/>
      <c r="IG69" s="193"/>
      <c r="IH69" s="194"/>
      <c r="II69" s="193"/>
      <c r="IJ69" s="194"/>
      <c r="IK69" s="193"/>
      <c r="IL69" s="194"/>
      <c r="IM69" s="193"/>
      <c r="IN69" s="194"/>
      <c r="IO69" s="193"/>
      <c r="IP69" s="194"/>
      <c r="IQ69" s="193"/>
      <c r="IR69" s="194"/>
      <c r="IS69" s="193"/>
      <c r="IT69" s="194"/>
      <c r="IU69" s="193"/>
      <c r="IV69" s="194"/>
    </row>
    <row r="70" spans="1:256" ht="13.5" thickBot="1" x14ac:dyDescent="0.25">
      <c r="A70" s="865"/>
      <c r="B70" s="865"/>
      <c r="C70" s="865"/>
      <c r="D70" s="865"/>
      <c r="E70" s="865"/>
      <c r="F70" s="865"/>
      <c r="G70" s="865"/>
      <c r="H70" s="865"/>
      <c r="I70" s="193"/>
      <c r="J70" s="194"/>
      <c r="K70" s="193"/>
      <c r="L70" s="194"/>
      <c r="M70" s="193"/>
      <c r="N70" s="194"/>
      <c r="O70" s="193"/>
      <c r="P70" s="194"/>
      <c r="Q70" s="193"/>
      <c r="R70" s="194"/>
      <c r="S70" s="193"/>
      <c r="T70" s="194"/>
      <c r="U70" s="193"/>
      <c r="V70" s="194"/>
      <c r="W70" s="193"/>
      <c r="X70" s="194"/>
      <c r="Y70" s="193"/>
      <c r="Z70" s="194"/>
      <c r="AA70" s="193"/>
      <c r="AB70" s="194"/>
      <c r="AC70" s="193"/>
      <c r="AD70" s="194"/>
      <c r="AE70" s="193"/>
      <c r="AF70" s="194"/>
      <c r="AG70" s="193"/>
      <c r="AH70" s="194"/>
      <c r="AI70" s="193"/>
      <c r="AJ70" s="194"/>
      <c r="AK70" s="193"/>
      <c r="AL70" s="194"/>
      <c r="AM70" s="193"/>
      <c r="AN70" s="194"/>
      <c r="AO70" s="193"/>
      <c r="AP70" s="194"/>
      <c r="AQ70" s="193"/>
      <c r="AR70" s="194"/>
      <c r="AS70" s="193"/>
      <c r="AT70" s="194"/>
      <c r="AU70" s="193"/>
      <c r="AV70" s="194"/>
      <c r="AW70" s="193"/>
      <c r="AX70" s="194"/>
      <c r="AY70" s="193"/>
      <c r="AZ70" s="194"/>
      <c r="BA70" s="193"/>
      <c r="BB70" s="194"/>
      <c r="BC70" s="193"/>
      <c r="BD70" s="194"/>
      <c r="BE70" s="193"/>
      <c r="BF70" s="194"/>
      <c r="BG70" s="193"/>
      <c r="BH70" s="194"/>
      <c r="BI70" s="193"/>
      <c r="BJ70" s="194"/>
      <c r="BK70" s="193"/>
      <c r="BL70" s="194"/>
      <c r="BM70" s="193"/>
      <c r="BN70" s="194"/>
      <c r="BO70" s="193"/>
      <c r="BP70" s="194"/>
      <c r="BQ70" s="193"/>
      <c r="BR70" s="194"/>
      <c r="BS70" s="193"/>
      <c r="BT70" s="194"/>
      <c r="BU70" s="193"/>
      <c r="BV70" s="194"/>
      <c r="BW70" s="193"/>
      <c r="BX70" s="194"/>
      <c r="BY70" s="193"/>
      <c r="BZ70" s="194"/>
      <c r="CA70" s="193"/>
      <c r="CB70" s="194"/>
      <c r="CC70" s="193"/>
      <c r="CD70" s="194"/>
      <c r="CE70" s="193"/>
      <c r="CF70" s="194"/>
      <c r="CG70" s="193"/>
      <c r="CH70" s="194"/>
      <c r="CI70" s="193"/>
      <c r="CJ70" s="194"/>
      <c r="CK70" s="193"/>
      <c r="CL70" s="194"/>
      <c r="CM70" s="193"/>
      <c r="CN70" s="194"/>
      <c r="CO70" s="193"/>
      <c r="CP70" s="194"/>
      <c r="CQ70" s="193"/>
      <c r="CR70" s="194"/>
      <c r="CS70" s="193"/>
      <c r="CT70" s="194"/>
      <c r="CU70" s="193"/>
      <c r="CV70" s="194"/>
      <c r="CW70" s="193"/>
      <c r="CX70" s="194"/>
      <c r="CY70" s="193"/>
      <c r="CZ70" s="194"/>
      <c r="DA70" s="193"/>
      <c r="DB70" s="194"/>
      <c r="DC70" s="193"/>
      <c r="DD70" s="194"/>
      <c r="DE70" s="193"/>
      <c r="DF70" s="194"/>
      <c r="DG70" s="193"/>
      <c r="DH70" s="194"/>
      <c r="DI70" s="193"/>
      <c r="DJ70" s="194"/>
      <c r="DK70" s="193"/>
      <c r="DL70" s="194"/>
      <c r="DM70" s="193"/>
      <c r="DN70" s="194"/>
      <c r="DO70" s="193"/>
      <c r="DP70" s="194"/>
      <c r="DQ70" s="193"/>
      <c r="DR70" s="194"/>
      <c r="DS70" s="193"/>
      <c r="DT70" s="194"/>
      <c r="DU70" s="193"/>
      <c r="DV70" s="194"/>
      <c r="DW70" s="193"/>
      <c r="DX70" s="194"/>
      <c r="DY70" s="193"/>
      <c r="DZ70" s="194"/>
      <c r="EA70" s="193"/>
      <c r="EB70" s="194"/>
      <c r="EC70" s="193"/>
      <c r="ED70" s="194"/>
      <c r="EE70" s="193"/>
      <c r="EF70" s="194"/>
      <c r="EG70" s="193"/>
      <c r="EH70" s="194"/>
      <c r="EI70" s="193"/>
      <c r="EJ70" s="194"/>
      <c r="EK70" s="193"/>
      <c r="EL70" s="194"/>
      <c r="EM70" s="193"/>
      <c r="EN70" s="194"/>
      <c r="EO70" s="193"/>
      <c r="EP70" s="194"/>
      <c r="EQ70" s="193"/>
      <c r="ER70" s="194"/>
      <c r="ES70" s="193"/>
      <c r="ET70" s="194"/>
      <c r="EU70" s="193"/>
      <c r="EV70" s="194"/>
      <c r="EW70" s="193"/>
      <c r="EX70" s="194"/>
      <c r="EY70" s="193"/>
      <c r="EZ70" s="194"/>
      <c r="FA70" s="193"/>
      <c r="FB70" s="194"/>
      <c r="FC70" s="193"/>
      <c r="FD70" s="194"/>
      <c r="FE70" s="193"/>
      <c r="FF70" s="194"/>
      <c r="FG70" s="193"/>
      <c r="FH70" s="194"/>
      <c r="FI70" s="193"/>
      <c r="FJ70" s="194"/>
      <c r="FK70" s="193"/>
      <c r="FL70" s="194"/>
      <c r="FM70" s="193"/>
      <c r="FN70" s="194"/>
      <c r="FO70" s="193"/>
      <c r="FP70" s="194"/>
      <c r="FQ70" s="193"/>
      <c r="FR70" s="194"/>
      <c r="FS70" s="193"/>
      <c r="FT70" s="194"/>
      <c r="FU70" s="193"/>
      <c r="FV70" s="194"/>
      <c r="FW70" s="193"/>
      <c r="FX70" s="194"/>
      <c r="FY70" s="193"/>
      <c r="FZ70" s="194"/>
      <c r="GA70" s="193"/>
      <c r="GB70" s="194"/>
      <c r="GC70" s="193"/>
      <c r="GD70" s="194"/>
      <c r="GE70" s="193"/>
      <c r="GF70" s="194"/>
      <c r="GG70" s="193"/>
      <c r="GH70" s="194"/>
      <c r="GI70" s="193"/>
      <c r="GJ70" s="194"/>
      <c r="GK70" s="193"/>
      <c r="GL70" s="194"/>
      <c r="GM70" s="193"/>
      <c r="GN70" s="194"/>
      <c r="GO70" s="193"/>
      <c r="GP70" s="194"/>
      <c r="GQ70" s="193"/>
      <c r="GR70" s="194"/>
      <c r="GS70" s="193"/>
      <c r="GT70" s="194"/>
      <c r="GU70" s="193"/>
      <c r="GV70" s="194"/>
      <c r="GW70" s="193"/>
      <c r="GX70" s="194"/>
      <c r="GY70" s="193"/>
      <c r="GZ70" s="194"/>
      <c r="HA70" s="193"/>
      <c r="HB70" s="194"/>
      <c r="HC70" s="193"/>
      <c r="HD70" s="194"/>
      <c r="HE70" s="193"/>
      <c r="HF70" s="194"/>
      <c r="HG70" s="193"/>
      <c r="HH70" s="194"/>
      <c r="HI70" s="193"/>
      <c r="HJ70" s="194"/>
      <c r="HK70" s="193"/>
      <c r="HL70" s="194"/>
      <c r="HM70" s="193"/>
      <c r="HN70" s="194"/>
      <c r="HO70" s="193"/>
      <c r="HP70" s="194"/>
      <c r="HQ70" s="193"/>
      <c r="HR70" s="194"/>
      <c r="HS70" s="193"/>
      <c r="HT70" s="194"/>
      <c r="HU70" s="193"/>
      <c r="HV70" s="194"/>
      <c r="HW70" s="193"/>
      <c r="HX70" s="194"/>
      <c r="HY70" s="193"/>
      <c r="HZ70" s="194"/>
      <c r="IA70" s="193"/>
      <c r="IB70" s="194"/>
      <c r="IC70" s="193"/>
      <c r="ID70" s="194"/>
      <c r="IE70" s="193"/>
      <c r="IF70" s="194"/>
      <c r="IG70" s="193"/>
      <c r="IH70" s="194"/>
      <c r="II70" s="193"/>
      <c r="IJ70" s="194"/>
      <c r="IK70" s="193"/>
      <c r="IL70" s="194"/>
      <c r="IM70" s="193"/>
      <c r="IN70" s="194"/>
      <c r="IO70" s="193"/>
      <c r="IP70" s="194"/>
      <c r="IQ70" s="193"/>
      <c r="IR70" s="194"/>
      <c r="IS70" s="193"/>
      <c r="IT70" s="194"/>
      <c r="IU70" s="193"/>
      <c r="IV70" s="194"/>
    </row>
    <row r="71" spans="1:256" s="167" customFormat="1" thickBot="1" x14ac:dyDescent="0.25">
      <c r="A71" s="178" t="s">
        <v>101</v>
      </c>
      <c r="B71" s="866"/>
      <c r="C71" s="180"/>
      <c r="D71" s="181"/>
      <c r="E71" s="181"/>
      <c r="F71" s="181"/>
      <c r="G71" s="181"/>
      <c r="H71" s="867"/>
    </row>
    <row r="72" spans="1:256" x14ac:dyDescent="0.2">
      <c r="C72" s="190"/>
    </row>
    <row r="73" spans="1:256" x14ac:dyDescent="0.2">
      <c r="C73" s="190"/>
      <c r="D73" s="185"/>
      <c r="E73" s="185"/>
      <c r="F73" s="185"/>
      <c r="G73" s="185"/>
      <c r="H73" s="185"/>
    </row>
    <row r="74" spans="1:256" x14ac:dyDescent="0.2">
      <c r="A74" s="1325" t="s">
        <v>150</v>
      </c>
      <c r="B74" s="1325"/>
      <c r="C74" s="1325"/>
      <c r="D74" s="50"/>
      <c r="E74" s="52" t="s">
        <v>397</v>
      </c>
      <c r="F74" s="6">
        <f>COUNT(B76:B77)</f>
        <v>2</v>
      </c>
    </row>
    <row r="75" spans="1:256" x14ac:dyDescent="0.2">
      <c r="A75" s="625" t="s">
        <v>398</v>
      </c>
      <c r="B75" s="625" t="s">
        <v>576</v>
      </c>
      <c r="C75" s="496" t="s">
        <v>83</v>
      </c>
      <c r="D75" s="496" t="s">
        <v>577</v>
      </c>
      <c r="E75" s="496" t="s">
        <v>578</v>
      </c>
      <c r="F75" s="1207" t="s">
        <v>579</v>
      </c>
    </row>
    <row r="76" spans="1:256" x14ac:dyDescent="0.2">
      <c r="A76" s="169" t="s">
        <v>2457</v>
      </c>
      <c r="B76" s="169">
        <v>44</v>
      </c>
      <c r="C76" s="864" t="s">
        <v>2458</v>
      </c>
      <c r="D76" s="500"/>
      <c r="E76" s="501" t="s">
        <v>2050</v>
      </c>
      <c r="F76" s="501"/>
    </row>
    <row r="77" spans="1:256" ht="23.25" thickBot="1" x14ac:dyDescent="0.25">
      <c r="A77" s="195" t="s">
        <v>2459</v>
      </c>
      <c r="B77" s="195">
        <v>39</v>
      </c>
      <c r="C77" s="196" t="s">
        <v>2460</v>
      </c>
      <c r="D77" s="500"/>
      <c r="E77" s="501" t="s">
        <v>2050</v>
      </c>
      <c r="F77" s="501"/>
    </row>
    <row r="78" spans="1:256" ht="13.5" thickBot="1" x14ac:dyDescent="0.25">
      <c r="A78" s="26" t="s">
        <v>101</v>
      </c>
      <c r="B78" s="1213">
        <f>SUM(B76:B77)</f>
        <v>83</v>
      </c>
      <c r="C78" s="190"/>
    </row>
    <row r="79" spans="1:256" x14ac:dyDescent="0.2">
      <c r="C79" s="190"/>
    </row>
    <row r="80" spans="1:256" x14ac:dyDescent="0.2">
      <c r="A80" s="1369"/>
      <c r="B80" s="1369"/>
      <c r="C80" s="142"/>
      <c r="D80" s="1364"/>
      <c r="E80" s="1364"/>
      <c r="F80" s="140"/>
    </row>
    <row r="81" spans="1:7" x14ac:dyDescent="0.2">
      <c r="A81" s="1365" t="s">
        <v>311</v>
      </c>
      <c r="B81" s="1365"/>
      <c r="C81" s="1365"/>
      <c r="D81" s="1365"/>
      <c r="E81" s="1365"/>
      <c r="F81" s="1365"/>
    </row>
    <row r="82" spans="1:7" ht="13.5" thickBot="1" x14ac:dyDescent="0.25">
      <c r="A82" s="1366" t="s">
        <v>312</v>
      </c>
      <c r="B82" s="1366"/>
      <c r="C82" s="1366"/>
      <c r="D82" s="1366"/>
      <c r="E82" s="1366"/>
      <c r="F82" s="1366"/>
      <c r="G82" s="162"/>
    </row>
    <row r="83" spans="1:7" s="199" customFormat="1" ht="12" thickBot="1" x14ac:dyDescent="0.25">
      <c r="A83" s="1370" t="s">
        <v>313</v>
      </c>
      <c r="B83" s="1371"/>
      <c r="C83" s="197" t="s">
        <v>84</v>
      </c>
      <c r="D83" s="1374" t="s">
        <v>314</v>
      </c>
      <c r="E83" s="1371"/>
      <c r="F83" s="198" t="s">
        <v>315</v>
      </c>
    </row>
    <row r="84" spans="1:7" s="199" customFormat="1" ht="11.25" customHeight="1" x14ac:dyDescent="0.2">
      <c r="A84" s="1359" t="s">
        <v>261</v>
      </c>
      <c r="B84" s="1360"/>
      <c r="C84" s="200"/>
      <c r="D84" s="1372"/>
      <c r="E84" s="1373"/>
      <c r="F84" s="201"/>
    </row>
    <row r="85" spans="1:7" s="199" customFormat="1" ht="11.25" customHeight="1" x14ac:dyDescent="0.2">
      <c r="A85" s="1362" t="s">
        <v>546</v>
      </c>
      <c r="B85" s="1363"/>
      <c r="C85" s="202"/>
      <c r="D85" s="1367" t="s">
        <v>1567</v>
      </c>
      <c r="E85" s="1368"/>
      <c r="F85" s="176">
        <v>100</v>
      </c>
    </row>
    <row r="86" spans="1:7" s="199" customFormat="1" ht="11.25" x14ac:dyDescent="0.2">
      <c r="A86" s="203"/>
      <c r="B86" s="203"/>
      <c r="C86" s="204"/>
      <c r="D86" s="205"/>
      <c r="E86" s="205"/>
      <c r="F86" s="205"/>
    </row>
    <row r="87" spans="1:7" x14ac:dyDescent="0.2">
      <c r="A87" s="1369"/>
      <c r="B87" s="1369"/>
      <c r="C87" s="142"/>
      <c r="D87" s="1364"/>
      <c r="E87" s="1364"/>
      <c r="F87" s="140"/>
    </row>
    <row r="88" spans="1:7" x14ac:dyDescent="0.2">
      <c r="A88" s="1365" t="s">
        <v>248</v>
      </c>
      <c r="B88" s="1365"/>
      <c r="C88" s="1365"/>
      <c r="D88" s="1365"/>
      <c r="E88" s="1365"/>
      <c r="F88" s="1365"/>
    </row>
    <row r="89" spans="1:7" ht="27" customHeight="1" thickBot="1" x14ac:dyDescent="0.25">
      <c r="A89" s="1364" t="s">
        <v>4090</v>
      </c>
      <c r="B89" s="1364"/>
      <c r="C89" s="1364"/>
      <c r="D89" s="1364"/>
      <c r="E89" s="1364"/>
      <c r="F89" s="1364"/>
      <c r="G89" s="162"/>
    </row>
    <row r="90" spans="1:7" s="199" customFormat="1" ht="12" thickBot="1" x14ac:dyDescent="0.25">
      <c r="A90" s="1387" t="s">
        <v>313</v>
      </c>
      <c r="B90" s="1388"/>
      <c r="C90" s="197" t="s">
        <v>84</v>
      </c>
      <c r="D90" s="1389" t="s">
        <v>314</v>
      </c>
      <c r="E90" s="1388"/>
      <c r="F90" s="198" t="s">
        <v>315</v>
      </c>
    </row>
    <row r="91" spans="1:7" s="199" customFormat="1" ht="11.25" x14ac:dyDescent="0.2">
      <c r="A91" s="1359"/>
      <c r="B91" s="1360"/>
      <c r="C91" s="200"/>
      <c r="D91" s="1372"/>
      <c r="E91" s="1373"/>
      <c r="F91" s="176"/>
    </row>
    <row r="92" spans="1:7" s="199" customFormat="1" ht="11.25" x14ac:dyDescent="0.2">
      <c r="A92" s="1362"/>
      <c r="B92" s="1363"/>
      <c r="C92" s="202"/>
      <c r="D92" s="1367"/>
      <c r="E92" s="1368"/>
      <c r="F92" s="176"/>
    </row>
    <row r="93" spans="1:7" x14ac:dyDescent="0.2">
      <c r="A93" s="1385"/>
      <c r="B93" s="1385"/>
      <c r="C93" s="142"/>
      <c r="D93" s="1386"/>
      <c r="E93" s="1386"/>
      <c r="F93" s="140"/>
    </row>
  </sheetData>
  <customSheetViews>
    <customSheetView guid="{BF975151-0CB7-467A-A5F2-74C18B2B8DD8}" showGridLines="0">
      <pane ySplit="1" topLeftCell="A2" activePane="bottomLeft" state="frozenSplit"/>
      <selection pane="bottomLeft" activeCell="D22" sqref="D22"/>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34" activePane="bottomLeft" state="frozenSplit"/>
      <selection pane="bottomLeft" activeCell="J18" sqref="J18"/>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34" activePane="bottomLeft" state="frozenSplit"/>
      <selection pane="bottomLeft" activeCell="J18" sqref="J18"/>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H34" sqref="H3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34" activePane="bottomLeft" state="frozenSplit"/>
      <selection pane="bottomLeft" activeCell="J18" sqref="J18"/>
      <pageMargins left="0.25" right="0.25" top="0.25" bottom="0.25" header="0.5" footer="0.5"/>
      <pageSetup paperSize="9" orientation="portrait" r:id="rId5"/>
      <headerFooter alignWithMargins="0">
        <oddFooter>&amp;L&amp;C&amp;R</oddFooter>
      </headerFooter>
    </customSheetView>
    <customSheetView guid="{296833A6-5834-41B0-8AD2-D0B14E4A5D9E}" showPageBreaks="1" showGridLines="0" showRuler="0">
      <pane ySplit="1" topLeftCell="A34" activePane="bottomLeft" state="frozenSplit"/>
      <selection pane="bottomLeft" activeCell="J18" sqref="J18"/>
      <pageMargins left="0.25" right="0.25" top="0.25" bottom="0.25" header="0.5" footer="0.5"/>
      <pageSetup paperSize="9" orientation="portrait" r:id="rId6"/>
      <headerFooter alignWithMargins="0">
        <oddFooter>&amp;L&amp;C&amp;R</oddFooter>
      </headerFooter>
    </customSheetView>
    <customSheetView guid="{91AC7900-E82A-43FD-8573-B38F63A5A402}" showGridLines="0">
      <pane ySplit="1" topLeftCell="A34" activePane="bottomLeft" state="frozenSplit"/>
      <selection pane="bottomLeft" activeCell="J18" sqref="J18"/>
      <pageMargins left="0.25" right="0.25" top="0.25" bottom="0.25" header="0.5" footer="0.5"/>
      <pageSetup paperSize="9" orientation="portrait" r:id="rId7"/>
      <headerFooter alignWithMargins="0">
        <oddFooter>&amp;L&amp;C&amp;R</oddFooter>
      </headerFooter>
    </customSheetView>
    <customSheetView guid="{9C6A3A64-BE7F-4A67-8D38-05149BD96D9A}" showGridLines="0">
      <pane ySplit="1" topLeftCell="A60" activePane="bottomLeft" state="frozenSplit"/>
      <selection pane="bottomLeft" activeCell="D131" sqref="D131"/>
      <pageMargins left="0.25" right="0.25" top="0.25" bottom="0.25" header="0.5" footer="0.5"/>
      <pageSetup paperSize="9" orientation="portrait" r:id="rId8"/>
      <headerFooter alignWithMargins="0">
        <oddFooter>&amp;L&amp;C&amp;R</oddFooter>
      </headerFooter>
    </customSheetView>
    <customSheetView guid="{5DC0DB65-0B51-43B0-B8BB-8D3C0067049B}" showGridLines="0">
      <pane ySplit="1" topLeftCell="A95" activePane="bottomLeft" state="frozenSplit"/>
      <selection pane="bottomLeft" activeCell="C105" sqref="A103:C105"/>
      <pageMargins left="0.25" right="0.25" top="0.25" bottom="0.25" header="0.5" footer="0.5"/>
      <pageSetup paperSize="9" orientation="portrait" r:id="rId9"/>
      <headerFooter alignWithMargins="0">
        <oddFooter>&amp;L&amp;C&amp;R</oddFooter>
      </headerFooter>
    </customSheetView>
    <customSheetView guid="{A8F0939F-9581-40D1-B5DE-7692F53D4C7E}" showGridLines="0">
      <pane ySplit="1" topLeftCell="A95" activePane="bottomLeft" state="frozenSplit"/>
      <selection pane="bottomLeft" activeCell="C105" sqref="A103:C105"/>
      <pageMargins left="0.25" right="0.25" top="0.25" bottom="0.25" header="0.5" footer="0.5"/>
      <pageSetup paperSize="9" orientation="portrait" r:id="rId10"/>
      <headerFooter alignWithMargins="0">
        <oddFooter>&amp;L&amp;C&amp;R</oddFooter>
      </headerFooter>
    </customSheetView>
    <customSheetView guid="{8DF90023-6051-46F1-A20F-9BAF97B5126C}" showGridLines="0">
      <pane ySplit="1" topLeftCell="A95" activePane="bottomLeft" state="frozenSplit"/>
      <selection pane="bottomLeft" activeCell="C105" sqref="A103:F105"/>
      <pageMargins left="0.25" right="0.25" top="0.25" bottom="0.25" header="0.5" footer="0.5"/>
      <pageSetup paperSize="9" orientation="portrait" r:id="rId11"/>
      <headerFooter alignWithMargins="0">
        <oddFooter>&amp;L&amp;C&amp;R</oddFooter>
      </headerFooter>
    </customSheetView>
    <customSheetView guid="{6B746EE9-112D-494A-A34D-DD33DA24FCB1}" showGridLines="0">
      <pane ySplit="1" topLeftCell="A95" activePane="bottomLeft" state="frozenSplit"/>
      <selection pane="bottomLeft" activeCell="C105" sqref="A103:C105"/>
      <pageMargins left="0.25" right="0.25" top="0.25" bottom="0.25" header="0.5" footer="0.5"/>
      <pageSetup paperSize="9" orientation="portrait" r:id="rId12"/>
      <headerFooter alignWithMargins="0">
        <oddFooter>&amp;L&amp;C&amp;R</oddFooter>
      </headerFooter>
    </customSheetView>
    <customSheetView guid="{CFDDDCD9-14BA-46D0-BACB-8D2F29A56239}" showGridLines="0">
      <pane ySplit="1" topLeftCell="A82" activePane="bottomLeft" state="frozenSplit"/>
      <selection pane="bottomLeft" activeCell="C30" sqref="C30:C41"/>
      <pageMargins left="0.25" right="0.25" top="0.25" bottom="0.25" header="0.5" footer="0.5"/>
      <pageSetup paperSize="9" orientation="portrait" r:id="rId13"/>
      <headerFooter alignWithMargins="0">
        <oddFooter>&amp;L&amp;C&amp;R</oddFooter>
      </headerFooter>
    </customSheetView>
  </customSheetViews>
  <mergeCells count="62">
    <mergeCell ref="G66:H66"/>
    <mergeCell ref="G23:H23"/>
    <mergeCell ref="A42:C42"/>
    <mergeCell ref="A50:C50"/>
    <mergeCell ref="A41:B41"/>
    <mergeCell ref="G58:H58"/>
    <mergeCell ref="A58:C58"/>
    <mergeCell ref="D57:E57"/>
    <mergeCell ref="D41:E41"/>
    <mergeCell ref="A57:B57"/>
    <mergeCell ref="D64:F64"/>
    <mergeCell ref="A64:B64"/>
    <mergeCell ref="A66:C66"/>
    <mergeCell ref="A80:B80"/>
    <mergeCell ref="D80:E80"/>
    <mergeCell ref="A4:B4"/>
    <mergeCell ref="A5:B5"/>
    <mergeCell ref="D20:E20"/>
    <mergeCell ref="A49:B49"/>
    <mergeCell ref="A23:C23"/>
    <mergeCell ref="A22:F22"/>
    <mergeCell ref="D49:E49"/>
    <mergeCell ref="A74:C74"/>
    <mergeCell ref="A93:B93"/>
    <mergeCell ref="D93:E93"/>
    <mergeCell ref="A90:B90"/>
    <mergeCell ref="D90:E90"/>
    <mergeCell ref="D92:E92"/>
    <mergeCell ref="A91:B91"/>
    <mergeCell ref="D91:E91"/>
    <mergeCell ref="A92:B92"/>
    <mergeCell ref="G19:H19"/>
    <mergeCell ref="A10:F10"/>
    <mergeCell ref="A15:E15"/>
    <mergeCell ref="G10:H10"/>
    <mergeCell ref="D5:E5"/>
    <mergeCell ref="A19:F19"/>
    <mergeCell ref="C1:F1"/>
    <mergeCell ref="C9:F9"/>
    <mergeCell ref="A21:B21"/>
    <mergeCell ref="D21:E21"/>
    <mergeCell ref="A7:B7"/>
    <mergeCell ref="D7:E7"/>
    <mergeCell ref="A8:F8"/>
    <mergeCell ref="C4:F4"/>
    <mergeCell ref="A20:B20"/>
    <mergeCell ref="A2:B2"/>
    <mergeCell ref="C2:F2"/>
    <mergeCell ref="A3:B3"/>
    <mergeCell ref="C3:F3"/>
    <mergeCell ref="A89:F89"/>
    <mergeCell ref="A88:F88"/>
    <mergeCell ref="A82:F82"/>
    <mergeCell ref="A81:F81"/>
    <mergeCell ref="A85:B85"/>
    <mergeCell ref="D85:E85"/>
    <mergeCell ref="A87:B87"/>
    <mergeCell ref="A83:B83"/>
    <mergeCell ref="D87:E87"/>
    <mergeCell ref="A84:B84"/>
    <mergeCell ref="D84:E84"/>
    <mergeCell ref="D83:E83"/>
  </mergeCells>
  <phoneticPr fontId="42" type="noConversion"/>
  <pageMargins left="0.25" right="0.25" top="0.25" bottom="0.25" header="0.5" footer="0.5"/>
  <pageSetup paperSize="9" orientation="portrait" r:id="rId14"/>
  <headerFooter alignWithMargins="0">
    <oddFooter>&amp;L&amp;C&amp;R</oddFooter>
  </headerFooter>
  <drawing r:id="rId15"/>
  <tableParts count="1">
    <tablePart r:id="rId1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82"/>
  <sheetViews>
    <sheetView topLeftCell="A46" workbookViewId="0">
      <selection activeCell="J50" sqref="J50"/>
    </sheetView>
  </sheetViews>
  <sheetFormatPr defaultColWidth="9.140625" defaultRowHeight="12.75" x14ac:dyDescent="0.2"/>
  <cols>
    <col min="1" max="1" width="15.5703125" style="2" customWidth="1"/>
    <col min="2" max="2" width="11.5703125" style="2" customWidth="1"/>
    <col min="3" max="3" width="39.140625" style="2" customWidth="1"/>
    <col min="4" max="4" width="13.42578125" style="2" customWidth="1"/>
    <col min="5" max="5" width="27.140625" style="2" customWidth="1"/>
    <col min="6" max="7" width="11.5703125" style="2" customWidth="1"/>
    <col min="8" max="16384" width="9.140625" style="2"/>
  </cols>
  <sheetData>
    <row r="1" spans="1:7" ht="27" customHeight="1" x14ac:dyDescent="0.2">
      <c r="A1" s="94"/>
      <c r="B1" s="41"/>
      <c r="C1" s="1331" t="s">
        <v>602</v>
      </c>
      <c r="D1" s="1331"/>
      <c r="E1" s="1331"/>
      <c r="F1" s="94"/>
      <c r="G1" s="94"/>
    </row>
    <row r="2" spans="1:7" ht="0.95" customHeight="1" thickBot="1" x14ac:dyDescent="0.25">
      <c r="A2" s="94"/>
      <c r="B2" s="94"/>
      <c r="C2" s="94"/>
      <c r="D2" s="94"/>
      <c r="E2" s="94"/>
      <c r="F2" s="94"/>
      <c r="G2" s="94"/>
    </row>
    <row r="3" spans="1:7" ht="16.350000000000001" customHeight="1" thickBot="1" x14ac:dyDescent="0.25">
      <c r="A3" s="1328" t="s">
        <v>78</v>
      </c>
      <c r="B3" s="1328"/>
      <c r="C3" s="1336" t="s">
        <v>212</v>
      </c>
      <c r="D3" s="1337"/>
      <c r="E3" s="1338"/>
      <c r="F3" s="94"/>
      <c r="G3" s="94"/>
    </row>
    <row r="4" spans="1:7" ht="16.350000000000001" customHeight="1" x14ac:dyDescent="0.2">
      <c r="A4" s="1328" t="s">
        <v>79</v>
      </c>
      <c r="B4" s="1328"/>
      <c r="C4" s="11" t="s">
        <v>42</v>
      </c>
      <c r="D4" s="11"/>
      <c r="E4" s="11"/>
      <c r="F4" s="94"/>
      <c r="G4" s="94"/>
    </row>
    <row r="5" spans="1:7" ht="16.350000000000001" customHeight="1" x14ac:dyDescent="0.2">
      <c r="A5" s="1328" t="s">
        <v>80</v>
      </c>
      <c r="B5" s="1328"/>
      <c r="C5" s="1333" t="s">
        <v>2943</v>
      </c>
      <c r="D5" s="1333"/>
      <c r="E5" s="1333"/>
      <c r="F5" s="94"/>
      <c r="G5" s="94"/>
    </row>
    <row r="6" spans="1:7" x14ac:dyDescent="0.2">
      <c r="A6" s="1328" t="s">
        <v>81</v>
      </c>
      <c r="B6" s="1328"/>
      <c r="C6" s="89">
        <v>4</v>
      </c>
      <c r="D6" s="11"/>
      <c r="E6" s="11"/>
      <c r="F6" s="94"/>
      <c r="G6" s="94"/>
    </row>
    <row r="7" spans="1:7" ht="24" x14ac:dyDescent="0.2">
      <c r="A7" s="21" t="s">
        <v>3</v>
      </c>
      <c r="B7" s="21"/>
      <c r="C7" s="89"/>
      <c r="D7" s="11"/>
      <c r="E7" s="11"/>
      <c r="F7" s="94"/>
      <c r="G7" s="94"/>
    </row>
    <row r="8" spans="1:7" x14ac:dyDescent="0.2">
      <c r="A8" s="1328"/>
      <c r="B8" s="1328"/>
      <c r="C8" s="22"/>
      <c r="D8" s="11"/>
      <c r="E8" s="11"/>
      <c r="F8" s="94"/>
      <c r="G8" s="94"/>
    </row>
    <row r="9" spans="1:7" ht="18" customHeight="1" x14ac:dyDescent="0.2">
      <c r="A9" s="1328" t="s">
        <v>82</v>
      </c>
      <c r="B9" s="1328"/>
      <c r="C9" s="1328"/>
      <c r="D9" s="1328"/>
      <c r="E9" s="1328"/>
      <c r="F9" s="94"/>
      <c r="G9" s="94"/>
    </row>
    <row r="10" spans="1:7" s="6" customFormat="1" ht="39" customHeight="1" x14ac:dyDescent="0.2">
      <c r="A10" s="1" t="s">
        <v>299</v>
      </c>
      <c r="B10" s="10"/>
      <c r="C10" s="1332" t="s">
        <v>213</v>
      </c>
      <c r="D10" s="1327"/>
      <c r="E10" s="1327"/>
      <c r="F10" s="95"/>
      <c r="G10" s="95"/>
    </row>
    <row r="11" spans="1:7" s="6" customFormat="1" x14ac:dyDescent="0.2">
      <c r="A11" s="1"/>
      <c r="B11" s="1"/>
      <c r="C11" s="9"/>
      <c r="D11" s="64"/>
      <c r="E11" s="64"/>
      <c r="F11" s="95"/>
      <c r="G11" s="95"/>
    </row>
    <row r="12" spans="1:7" s="6" customFormat="1" x14ac:dyDescent="0.2">
      <c r="A12" s="1"/>
      <c r="B12" s="1"/>
      <c r="C12" s="1357"/>
      <c r="D12" s="1357"/>
      <c r="E12" s="1357"/>
      <c r="F12" s="95"/>
      <c r="G12" s="95"/>
    </row>
    <row r="13" spans="1:7" ht="26.25" customHeight="1" thickBot="1" x14ac:dyDescent="0.25">
      <c r="A13" s="1339" t="s">
        <v>300</v>
      </c>
      <c r="B13" s="1339"/>
      <c r="C13" s="1339"/>
      <c r="D13" s="1339"/>
      <c r="E13" s="1339"/>
      <c r="F13" s="1326"/>
      <c r="G13" s="1326"/>
    </row>
    <row r="14" spans="1:7" s="6" customFormat="1" x14ac:dyDescent="0.2">
      <c r="A14" s="66" t="s">
        <v>301</v>
      </c>
      <c r="B14" s="67" t="s">
        <v>302</v>
      </c>
      <c r="C14" s="73" t="s">
        <v>254</v>
      </c>
      <c r="D14" s="73" t="s">
        <v>303</v>
      </c>
      <c r="E14" s="56"/>
    </row>
    <row r="15" spans="1:7" s="12" customFormat="1" ht="22.5" x14ac:dyDescent="0.2">
      <c r="A15" s="473" t="s">
        <v>1839</v>
      </c>
      <c r="B15" s="491" t="s">
        <v>409</v>
      </c>
      <c r="C15" s="472" t="s">
        <v>214</v>
      </c>
      <c r="D15" s="933" t="s">
        <v>1842</v>
      </c>
      <c r="E15" s="85"/>
    </row>
    <row r="16" spans="1:7" s="12" customFormat="1" x14ac:dyDescent="0.2">
      <c r="A16" s="473" t="s">
        <v>1840</v>
      </c>
      <c r="B16" s="491" t="s">
        <v>409</v>
      </c>
      <c r="C16" s="472" t="s">
        <v>215</v>
      </c>
      <c r="D16" s="933" t="s">
        <v>497</v>
      </c>
      <c r="E16" s="85"/>
    </row>
    <row r="17" spans="1:7" s="12" customFormat="1" x14ac:dyDescent="0.2">
      <c r="A17" s="473" t="s">
        <v>1841</v>
      </c>
      <c r="B17" s="491" t="s">
        <v>409</v>
      </c>
      <c r="C17" s="472" t="s">
        <v>534</v>
      </c>
      <c r="D17" s="933" t="s">
        <v>497</v>
      </c>
      <c r="E17" s="85"/>
    </row>
    <row r="18" spans="1:7" s="12" customFormat="1" x14ac:dyDescent="0.2">
      <c r="A18" s="9"/>
      <c r="B18" s="9"/>
      <c r="C18" s="9"/>
      <c r="D18" s="9"/>
      <c r="E18" s="10"/>
    </row>
    <row r="19" spans="1:7" ht="13.5" thickBot="1" x14ac:dyDescent="0.25">
      <c r="A19" s="1339" t="s">
        <v>310</v>
      </c>
      <c r="B19" s="1339"/>
      <c r="C19" s="1339"/>
      <c r="D19" s="1339"/>
    </row>
    <row r="20" spans="1:7" s="6" customFormat="1" ht="13.5" thickBot="1" x14ac:dyDescent="0.25">
      <c r="A20" s="3" t="s">
        <v>301</v>
      </c>
      <c r="B20" s="4" t="s">
        <v>302</v>
      </c>
      <c r="C20" s="5" t="s">
        <v>254</v>
      </c>
      <c r="D20" s="56"/>
    </row>
    <row r="21" spans="1:7" s="12" customFormat="1" x14ac:dyDescent="0.2">
      <c r="A21" s="474"/>
      <c r="B21" s="474"/>
      <c r="C21" s="71"/>
      <c r="D21" s="62"/>
    </row>
    <row r="22" spans="1:7" s="12" customFormat="1" x14ac:dyDescent="0.2">
      <c r="A22" s="9"/>
      <c r="B22" s="9"/>
      <c r="C22" s="9"/>
      <c r="D22" s="9"/>
      <c r="E22" s="10"/>
    </row>
    <row r="23" spans="1:7" s="6" customFormat="1" x14ac:dyDescent="0.2">
      <c r="A23" s="1327" t="s">
        <v>284</v>
      </c>
      <c r="B23" s="1327"/>
      <c r="C23" s="1327"/>
      <c r="D23" s="1327"/>
      <c r="E23" s="1327"/>
      <c r="F23" s="1326"/>
      <c r="G23" s="1326"/>
    </row>
    <row r="24" spans="1:7" x14ac:dyDescent="0.2">
      <c r="A24" s="1333"/>
      <c r="B24" s="1333"/>
      <c r="C24" s="11"/>
      <c r="D24" s="11"/>
      <c r="E24" s="11"/>
    </row>
    <row r="25" spans="1:7" x14ac:dyDescent="0.2">
      <c r="A25" s="1333"/>
      <c r="B25" s="1333"/>
      <c r="C25" s="11"/>
      <c r="D25" s="11"/>
      <c r="E25" s="11"/>
      <c r="F25" s="94"/>
      <c r="G25" s="94"/>
    </row>
    <row r="26" spans="1:7" s="12" customFormat="1" ht="18" customHeight="1" x14ac:dyDescent="0.2">
      <c r="A26" s="1345" t="s">
        <v>388</v>
      </c>
      <c r="B26" s="1345"/>
      <c r="C26" s="1345"/>
      <c r="D26" s="1345"/>
      <c r="E26" s="1345"/>
    </row>
    <row r="27" spans="1:7" ht="31.5" customHeight="1" x14ac:dyDescent="0.2">
      <c r="A27" s="1327" t="s">
        <v>389</v>
      </c>
      <c r="B27" s="1327"/>
      <c r="C27" s="1327"/>
      <c r="E27" s="6">
        <v>7</v>
      </c>
      <c r="F27" s="1326"/>
      <c r="G27" s="1326"/>
    </row>
    <row r="28" spans="1:7" ht="31.5" customHeight="1" thickBot="1" x14ac:dyDescent="0.25">
      <c r="A28" s="1357" t="s">
        <v>5029</v>
      </c>
      <c r="B28" s="1357"/>
      <c r="C28" s="1357"/>
      <c r="D28" s="1357"/>
      <c r="E28" s="1357"/>
      <c r="F28" s="14"/>
    </row>
    <row r="29" spans="1:7" s="6" customFormat="1" ht="22.5" customHeight="1" x14ac:dyDescent="0.2">
      <c r="A29" s="66" t="s">
        <v>398</v>
      </c>
      <c r="B29" s="67" t="s">
        <v>548</v>
      </c>
      <c r="C29" s="68" t="s">
        <v>83</v>
      </c>
      <c r="D29" s="67" t="s">
        <v>256</v>
      </c>
      <c r="E29" s="67" t="s">
        <v>1846</v>
      </c>
      <c r="F29" s="56"/>
      <c r="G29" s="56"/>
    </row>
    <row r="30" spans="1:7" ht="40.5" customHeight="1" x14ac:dyDescent="0.15">
      <c r="A30" s="1129" t="s">
        <v>1844</v>
      </c>
      <c r="B30" s="1271" t="s">
        <v>1843</v>
      </c>
      <c r="C30" s="1129" t="s">
        <v>2959</v>
      </c>
      <c r="D30" s="1271" t="s">
        <v>498</v>
      </c>
      <c r="E30" s="848" t="s">
        <v>1845</v>
      </c>
      <c r="F30" s="24"/>
      <c r="G30" s="24"/>
    </row>
    <row r="31" spans="1:7" ht="40.5" customHeight="1" x14ac:dyDescent="0.15">
      <c r="A31" s="1129" t="s">
        <v>2951</v>
      </c>
      <c r="B31" s="1271" t="s">
        <v>2944</v>
      </c>
      <c r="C31" s="1129" t="s">
        <v>2960</v>
      </c>
      <c r="D31" s="1271" t="s">
        <v>498</v>
      </c>
      <c r="E31" s="848" t="s">
        <v>1845</v>
      </c>
      <c r="F31" s="24"/>
      <c r="G31" s="24"/>
    </row>
    <row r="32" spans="1:7" ht="40.5" customHeight="1" x14ac:dyDescent="0.15">
      <c r="A32" s="1129" t="s">
        <v>2952</v>
      </c>
      <c r="B32" s="1271" t="s">
        <v>2945</v>
      </c>
      <c r="C32" s="1129" t="s">
        <v>2961</v>
      </c>
      <c r="D32" s="1271" t="s">
        <v>498</v>
      </c>
      <c r="E32" s="848" t="s">
        <v>1845</v>
      </c>
      <c r="F32" s="24"/>
      <c r="G32" s="24"/>
    </row>
    <row r="33" spans="1:7" ht="40.5" customHeight="1" x14ac:dyDescent="0.15">
      <c r="A33" s="1129" t="s">
        <v>2953</v>
      </c>
      <c r="B33" s="1271" t="s">
        <v>2946</v>
      </c>
      <c r="C33" s="1129" t="s">
        <v>2962</v>
      </c>
      <c r="D33" s="1271" t="s">
        <v>498</v>
      </c>
      <c r="E33" s="848" t="s">
        <v>1845</v>
      </c>
      <c r="F33" s="24"/>
      <c r="G33" s="24"/>
    </row>
    <row r="34" spans="1:7" ht="40.5" customHeight="1" x14ac:dyDescent="0.15">
      <c r="A34" s="1129" t="s">
        <v>1270</v>
      </c>
      <c r="B34" s="1271" t="s">
        <v>1268</v>
      </c>
      <c r="C34" s="1129" t="s">
        <v>1075</v>
      </c>
      <c r="D34" s="1271" t="s">
        <v>498</v>
      </c>
      <c r="E34" s="848" t="s">
        <v>1845</v>
      </c>
      <c r="F34" s="24"/>
      <c r="G34" s="24"/>
    </row>
    <row r="35" spans="1:7" ht="40.5" customHeight="1" x14ac:dyDescent="0.15">
      <c r="A35" s="1129" t="s">
        <v>2954</v>
      </c>
      <c r="B35" s="1271" t="s">
        <v>2947</v>
      </c>
      <c r="C35" s="1129" t="s">
        <v>2963</v>
      </c>
      <c r="D35" s="1271" t="s">
        <v>498</v>
      </c>
      <c r="E35" s="848" t="s">
        <v>1845</v>
      </c>
      <c r="F35" s="24"/>
      <c r="G35" s="24"/>
    </row>
    <row r="36" spans="1:7" ht="40.5" customHeight="1" x14ac:dyDescent="0.15">
      <c r="A36" s="1129" t="s">
        <v>2955</v>
      </c>
      <c r="B36" s="1271" t="s">
        <v>2948</v>
      </c>
      <c r="C36" s="1129" t="s">
        <v>2964</v>
      </c>
      <c r="D36" s="1271" t="s">
        <v>498</v>
      </c>
      <c r="E36" s="848" t="s">
        <v>1845</v>
      </c>
      <c r="F36" s="24"/>
      <c r="G36" s="24"/>
    </row>
    <row r="37" spans="1:7" ht="40.5" customHeight="1" x14ac:dyDescent="0.15">
      <c r="A37" s="1129" t="s">
        <v>2956</v>
      </c>
      <c r="B37" s="1271" t="s">
        <v>2949</v>
      </c>
      <c r="C37" s="1129" t="s">
        <v>2965</v>
      </c>
      <c r="D37" s="1271" t="s">
        <v>498</v>
      </c>
      <c r="E37" s="848" t="s">
        <v>1845</v>
      </c>
      <c r="F37" s="24"/>
      <c r="G37" s="24"/>
    </row>
    <row r="38" spans="1:7" ht="40.5" customHeight="1" x14ac:dyDescent="0.15">
      <c r="A38" s="1129" t="s">
        <v>1520</v>
      </c>
      <c r="B38" s="1271" t="s">
        <v>1519</v>
      </c>
      <c r="C38" s="1129" t="s">
        <v>1521</v>
      </c>
      <c r="D38" s="1271" t="s">
        <v>498</v>
      </c>
      <c r="E38" s="848" t="s">
        <v>1845</v>
      </c>
      <c r="F38" s="24"/>
      <c r="G38" s="24"/>
    </row>
    <row r="39" spans="1:7" ht="40.5" customHeight="1" x14ac:dyDescent="0.15">
      <c r="A39" s="1129" t="s">
        <v>2957</v>
      </c>
      <c r="B39" s="1271" t="s">
        <v>2950</v>
      </c>
      <c r="C39" s="1129" t="s">
        <v>2966</v>
      </c>
      <c r="D39" s="1271" t="s">
        <v>498</v>
      </c>
      <c r="E39" s="848" t="s">
        <v>1845</v>
      </c>
      <c r="F39" s="24"/>
      <c r="G39" s="24"/>
    </row>
    <row r="40" spans="1:7" ht="40.5" customHeight="1" x14ac:dyDescent="0.15">
      <c r="A40" s="1129" t="s">
        <v>2958</v>
      </c>
      <c r="B40" s="1271" t="s">
        <v>1269</v>
      </c>
      <c r="C40" s="1129" t="s">
        <v>2967</v>
      </c>
      <c r="D40" s="1271" t="s">
        <v>1767</v>
      </c>
      <c r="E40" s="848" t="s">
        <v>1845</v>
      </c>
      <c r="F40" s="24"/>
      <c r="G40" s="24"/>
    </row>
    <row r="41" spans="1:7" x14ac:dyDescent="0.2">
      <c r="A41" s="132"/>
      <c r="B41" s="133"/>
      <c r="C41" s="132"/>
      <c r="D41" s="132"/>
      <c r="E41" s="11"/>
    </row>
    <row r="42" spans="1:7" ht="31.5" customHeight="1" thickBot="1" x14ac:dyDescent="0.25">
      <c r="A42" s="1325" t="s">
        <v>95</v>
      </c>
      <c r="B42" s="1325"/>
      <c r="C42" s="1325"/>
      <c r="D42" s="11"/>
      <c r="E42" s="6">
        <f>+COUNT(B44:B46)</f>
        <v>0</v>
      </c>
      <c r="F42" s="14"/>
    </row>
    <row r="43" spans="1:7" s="23" customFormat="1" ht="23.25" thickBot="1" x14ac:dyDescent="0.25">
      <c r="A43" s="3" t="s">
        <v>398</v>
      </c>
      <c r="B43" s="15" t="s">
        <v>96</v>
      </c>
      <c r="C43" s="15" t="s">
        <v>83</v>
      </c>
      <c r="D43" s="42" t="s">
        <v>97</v>
      </c>
      <c r="E43" s="43" t="s">
        <v>99</v>
      </c>
      <c r="F43" s="43" t="s">
        <v>100</v>
      </c>
      <c r="G43" s="44" t="s">
        <v>302</v>
      </c>
    </row>
    <row r="44" spans="1:7" s="24" customFormat="1" ht="11.25" x14ac:dyDescent="0.2">
      <c r="A44" s="16"/>
      <c r="B44" s="16"/>
      <c r="C44" s="16"/>
      <c r="D44" s="45"/>
      <c r="E44" s="45"/>
      <c r="F44" s="45"/>
      <c r="G44" s="45"/>
    </row>
    <row r="45" spans="1:7" s="24" customFormat="1" ht="11.25" x14ac:dyDescent="0.2">
      <c r="A45" s="472"/>
      <c r="B45" s="472"/>
      <c r="C45" s="472"/>
      <c r="D45" s="45"/>
      <c r="E45" s="45"/>
      <c r="F45" s="45"/>
      <c r="G45" s="45"/>
    </row>
    <row r="46" spans="1:7" s="24" customFormat="1" ht="12" thickBot="1" x14ac:dyDescent="0.25">
      <c r="A46" s="475"/>
      <c r="B46" s="475"/>
      <c r="C46" s="475"/>
      <c r="D46" s="45"/>
      <c r="E46" s="45"/>
      <c r="F46" s="45"/>
      <c r="G46" s="45"/>
    </row>
    <row r="47" spans="1:7" s="24" customFormat="1" thickBot="1" x14ac:dyDescent="0.25">
      <c r="A47" s="26" t="s">
        <v>101</v>
      </c>
      <c r="B47" s="27">
        <f>SUM(B45:B46)</f>
        <v>0</v>
      </c>
      <c r="C47" s="55">
        <f>SUM(D47:G47)</f>
        <v>0</v>
      </c>
      <c r="D47" s="46"/>
      <c r="E47" s="46"/>
      <c r="F47" s="46"/>
      <c r="G47" s="47"/>
    </row>
    <row r="48" spans="1:7" s="24" customFormat="1" ht="11.25" x14ac:dyDescent="0.2">
      <c r="A48" s="23"/>
      <c r="C48" s="23"/>
      <c r="D48" s="48"/>
      <c r="E48" s="48"/>
      <c r="F48" s="48"/>
      <c r="G48" s="48"/>
    </row>
    <row r="49" spans="1:7" x14ac:dyDescent="0.2">
      <c r="A49" s="1328"/>
      <c r="B49" s="1328"/>
      <c r="C49" s="22"/>
      <c r="D49" s="49"/>
      <c r="E49" s="49"/>
      <c r="F49" s="50"/>
      <c r="G49" s="50"/>
    </row>
    <row r="50" spans="1:7" ht="31.5" customHeight="1" thickBot="1" x14ac:dyDescent="0.25">
      <c r="A50" s="1355" t="s">
        <v>73</v>
      </c>
      <c r="B50" s="1355"/>
      <c r="C50" s="1355"/>
      <c r="D50" s="51"/>
      <c r="E50" s="6">
        <f>+COUNT(B52:B54)</f>
        <v>0</v>
      </c>
      <c r="F50" s="53"/>
      <c r="G50" s="50"/>
    </row>
    <row r="51" spans="1:7" s="23" customFormat="1" ht="23.25" thickBot="1" x14ac:dyDescent="0.25">
      <c r="A51" s="3" t="s">
        <v>398</v>
      </c>
      <c r="B51" s="15" t="s">
        <v>96</v>
      </c>
      <c r="C51" s="15" t="s">
        <v>83</v>
      </c>
      <c r="D51" s="42" t="s">
        <v>97</v>
      </c>
      <c r="E51" s="43" t="s">
        <v>99</v>
      </c>
      <c r="F51" s="43" t="s">
        <v>100</v>
      </c>
      <c r="G51" s="44" t="s">
        <v>302</v>
      </c>
    </row>
    <row r="52" spans="1:7" s="24" customFormat="1" ht="11.25" x14ac:dyDescent="0.2">
      <c r="A52" s="16"/>
      <c r="B52" s="16"/>
      <c r="C52" s="16"/>
      <c r="D52" s="45"/>
      <c r="E52" s="45"/>
      <c r="F52" s="45"/>
      <c r="G52" s="45"/>
    </row>
    <row r="53" spans="1:7" s="24" customFormat="1" ht="11.25" x14ac:dyDescent="0.2">
      <c r="A53" s="472"/>
      <c r="B53" s="472"/>
      <c r="C53" s="472"/>
      <c r="D53" s="45"/>
      <c r="E53" s="45"/>
      <c r="F53" s="45"/>
      <c r="G53" s="45"/>
    </row>
    <row r="54" spans="1:7" s="24" customFormat="1" ht="12" thickBot="1" x14ac:dyDescent="0.25">
      <c r="A54" s="475"/>
      <c r="B54" s="475"/>
      <c r="C54" s="475"/>
      <c r="D54" s="45"/>
      <c r="E54" s="45"/>
      <c r="F54" s="45"/>
      <c r="G54" s="45"/>
    </row>
    <row r="55" spans="1:7" s="24" customFormat="1" ht="31.5" customHeight="1" thickBot="1" x14ac:dyDescent="0.25">
      <c r="A55" s="26" t="s">
        <v>101</v>
      </c>
      <c r="B55" s="27">
        <f>SUM(B52:B54)</f>
        <v>0</v>
      </c>
      <c r="C55" s="55">
        <f>SUM(D55:G55)</f>
        <v>0</v>
      </c>
      <c r="D55" s="46"/>
      <c r="E55" s="46"/>
      <c r="F55" s="46"/>
      <c r="G55" s="47"/>
    </row>
    <row r="56" spans="1:7" s="24" customFormat="1" ht="11.25" x14ac:dyDescent="0.2">
      <c r="A56" s="23"/>
      <c r="C56" s="23"/>
      <c r="D56" s="48"/>
      <c r="E56" s="48"/>
      <c r="F56" s="48"/>
      <c r="G56" s="48"/>
    </row>
    <row r="57" spans="1:7" x14ac:dyDescent="0.2">
      <c r="A57" s="1328"/>
      <c r="B57" s="1328"/>
      <c r="C57" s="22"/>
      <c r="D57" s="49"/>
      <c r="E57" s="49"/>
      <c r="F57" s="50"/>
      <c r="G57" s="50"/>
    </row>
    <row r="58" spans="1:7" ht="13.5" thickBot="1" x14ac:dyDescent="0.25">
      <c r="A58" s="1325" t="s">
        <v>242</v>
      </c>
      <c r="B58" s="1325"/>
      <c r="C58" s="1325"/>
      <c r="D58" s="54"/>
      <c r="E58" s="6">
        <f>+COUNT(#REF!)</f>
        <v>0</v>
      </c>
      <c r="F58" s="1324"/>
      <c r="G58" s="1324"/>
    </row>
    <row r="59" spans="1:7" s="23" customFormat="1" ht="22.5" x14ac:dyDescent="0.2">
      <c r="A59" s="66" t="s">
        <v>398</v>
      </c>
      <c r="B59" s="68" t="s">
        <v>96</v>
      </c>
      <c r="C59" s="68" t="s">
        <v>83</v>
      </c>
      <c r="D59" s="124" t="s">
        <v>97</v>
      </c>
      <c r="E59" s="125" t="s">
        <v>99</v>
      </c>
      <c r="F59" s="125" t="s">
        <v>100</v>
      </c>
      <c r="G59" s="126" t="s">
        <v>302</v>
      </c>
    </row>
    <row r="60" spans="1:7" x14ac:dyDescent="0.2">
      <c r="A60" s="1328"/>
      <c r="B60" s="1328"/>
      <c r="C60" s="20"/>
      <c r="D60" s="1329"/>
      <c r="E60" s="1329"/>
      <c r="F60" s="50"/>
      <c r="G60" s="50"/>
    </row>
    <row r="61" spans="1:7" x14ac:dyDescent="0.2">
      <c r="A61" s="21"/>
      <c r="B61" s="21"/>
      <c r="C61" s="22"/>
      <c r="D61" s="49"/>
      <c r="E61" s="49"/>
      <c r="F61" s="50"/>
      <c r="G61" s="50"/>
    </row>
    <row r="62" spans="1:7" ht="13.5" thickBot="1" x14ac:dyDescent="0.25">
      <c r="A62" s="1325" t="s">
        <v>243</v>
      </c>
      <c r="B62" s="1325"/>
      <c r="C62" s="1325"/>
      <c r="D62" s="49"/>
      <c r="E62" s="6">
        <f>+COUNT(B64:B66)</f>
        <v>0</v>
      </c>
      <c r="F62" s="1324"/>
      <c r="G62" s="1324"/>
    </row>
    <row r="63" spans="1:7" s="24" customFormat="1" ht="23.25" thickBot="1" x14ac:dyDescent="0.25">
      <c r="A63" s="3" t="s">
        <v>398</v>
      </c>
      <c r="B63" s="28" t="s">
        <v>96</v>
      </c>
      <c r="C63" s="15" t="s">
        <v>244</v>
      </c>
      <c r="D63" s="42" t="s">
        <v>97</v>
      </c>
      <c r="E63" s="43" t="s">
        <v>99</v>
      </c>
      <c r="F63" s="43" t="s">
        <v>100</v>
      </c>
      <c r="G63" s="44" t="s">
        <v>302</v>
      </c>
    </row>
    <row r="64" spans="1:7" x14ac:dyDescent="0.2">
      <c r="A64" s="16"/>
      <c r="B64" s="16"/>
      <c r="C64" s="16"/>
      <c r="D64" s="45"/>
      <c r="E64" s="45"/>
      <c r="F64" s="45"/>
      <c r="G64" s="45"/>
    </row>
    <row r="65" spans="1:7" s="24" customFormat="1" ht="11.25" x14ac:dyDescent="0.2">
      <c r="A65" s="29"/>
      <c r="B65" s="29"/>
      <c r="C65" s="30"/>
      <c r="D65" s="45"/>
      <c r="E65" s="45"/>
      <c r="F65" s="45"/>
      <c r="G65" s="45"/>
    </row>
    <row r="66" spans="1:7" s="24" customFormat="1" ht="12" thickBot="1" x14ac:dyDescent="0.25">
      <c r="A66" s="475"/>
      <c r="B66" s="475"/>
      <c r="C66" s="475"/>
      <c r="D66" s="45"/>
      <c r="E66" s="45"/>
      <c r="F66" s="45"/>
      <c r="G66" s="45"/>
    </row>
    <row r="67" spans="1:7" s="24" customFormat="1" ht="18" customHeight="1" thickBot="1" x14ac:dyDescent="0.25">
      <c r="A67" s="26" t="s">
        <v>101</v>
      </c>
      <c r="B67" s="27">
        <f>SUM(B65:B66)</f>
        <v>0</v>
      </c>
      <c r="C67" s="55">
        <f>SUM(D67:G67)</f>
        <v>0</v>
      </c>
      <c r="D67" s="46">
        <f>SUM(D65:D66)</f>
        <v>0</v>
      </c>
      <c r="E67" s="46">
        <f>SUM(E65:E66)</f>
        <v>0</v>
      </c>
      <c r="F67" s="46">
        <f>SUM(F65:F66)</f>
        <v>0</v>
      </c>
      <c r="G67" s="47">
        <f>SUM(G65:G66)</f>
        <v>0</v>
      </c>
    </row>
    <row r="68" spans="1:7" ht="25.5" customHeight="1" x14ac:dyDescent="0.2">
      <c r="A68" s="21"/>
      <c r="B68" s="21"/>
      <c r="C68" s="22"/>
      <c r="D68" s="11"/>
      <c r="E68" s="11"/>
    </row>
    <row r="69" spans="1:7" x14ac:dyDescent="0.2">
      <c r="A69" s="1328"/>
      <c r="B69" s="1328"/>
      <c r="C69" s="22"/>
      <c r="D69" s="11"/>
      <c r="E69" s="11"/>
    </row>
    <row r="70" spans="1:7" s="12" customFormat="1" ht="11.25" customHeight="1" x14ac:dyDescent="0.2">
      <c r="A70" s="1345" t="s">
        <v>311</v>
      </c>
      <c r="B70" s="1345"/>
      <c r="C70" s="1345"/>
      <c r="D70" s="1345"/>
      <c r="E70" s="1345"/>
    </row>
    <row r="71" spans="1:7" ht="11.25" customHeight="1" thickBot="1" x14ac:dyDescent="0.25">
      <c r="A71" s="1333" t="s">
        <v>312</v>
      </c>
      <c r="B71" s="1333"/>
      <c r="C71" s="1333"/>
      <c r="D71" s="1333"/>
      <c r="E71" s="1333"/>
      <c r="F71" s="14"/>
    </row>
    <row r="72" spans="1:7" s="33" customFormat="1" ht="12" thickBot="1" x14ac:dyDescent="0.25">
      <c r="A72" s="1346" t="s">
        <v>313</v>
      </c>
      <c r="B72" s="1347"/>
      <c r="C72" s="31" t="s">
        <v>84</v>
      </c>
      <c r="D72" s="249" t="s">
        <v>314</v>
      </c>
      <c r="E72" s="32" t="s">
        <v>315</v>
      </c>
    </row>
    <row r="73" spans="1:7" s="33" customFormat="1" ht="11.25" x14ac:dyDescent="0.2">
      <c r="A73" s="1398"/>
      <c r="B73" s="1399"/>
      <c r="C73" s="34"/>
      <c r="D73" s="265"/>
      <c r="E73" s="207"/>
    </row>
    <row r="74" spans="1:7" s="33" customFormat="1" ht="18" customHeight="1" x14ac:dyDescent="0.2">
      <c r="A74" s="1395"/>
      <c r="B74" s="1396"/>
      <c r="C74" s="477"/>
      <c r="D74" s="931"/>
      <c r="E74" s="45"/>
    </row>
    <row r="75" spans="1:7" s="33" customFormat="1" ht="27" customHeight="1" x14ac:dyDescent="0.2">
      <c r="A75" s="38"/>
      <c r="B75" s="38"/>
      <c r="C75" s="39"/>
      <c r="D75" s="40"/>
      <c r="E75" s="40"/>
    </row>
    <row r="76" spans="1:7" x14ac:dyDescent="0.2">
      <c r="A76" s="1328"/>
      <c r="B76" s="1328"/>
      <c r="C76" s="22"/>
      <c r="D76" s="11"/>
      <c r="E76" s="11"/>
    </row>
    <row r="77" spans="1:7" s="12" customFormat="1" x14ac:dyDescent="0.2">
      <c r="A77" s="1345" t="s">
        <v>248</v>
      </c>
      <c r="B77" s="1345"/>
      <c r="C77" s="1345"/>
      <c r="D77" s="1345"/>
      <c r="E77" s="1345"/>
    </row>
    <row r="78" spans="1:7" ht="13.5" thickBot="1" x14ac:dyDescent="0.25">
      <c r="A78" s="1344" t="s">
        <v>249</v>
      </c>
      <c r="B78" s="1344"/>
      <c r="C78" s="1344"/>
      <c r="D78" s="1344"/>
      <c r="E78" s="1344"/>
      <c r="F78" s="14"/>
    </row>
    <row r="79" spans="1:7" s="33" customFormat="1" ht="12" thickBot="1" x14ac:dyDescent="0.25">
      <c r="A79" s="1346" t="s">
        <v>313</v>
      </c>
      <c r="B79" s="1347"/>
      <c r="C79" s="31" t="s">
        <v>84</v>
      </c>
      <c r="D79" s="249" t="s">
        <v>314</v>
      </c>
      <c r="E79" s="32" t="s">
        <v>315</v>
      </c>
    </row>
    <row r="80" spans="1:7" s="33" customFormat="1" ht="11.25" x14ac:dyDescent="0.2">
      <c r="A80" s="1349"/>
      <c r="B80" s="1349"/>
      <c r="C80" s="34"/>
      <c r="D80" s="35"/>
      <c r="E80" s="45"/>
    </row>
    <row r="81" spans="1:5" s="33" customFormat="1" ht="11.25" x14ac:dyDescent="0.2">
      <c r="A81" s="1395"/>
      <c r="B81" s="1396"/>
      <c r="C81" s="477"/>
      <c r="D81" s="931"/>
      <c r="E81" s="45"/>
    </row>
    <row r="82" spans="1:5" x14ac:dyDescent="0.2">
      <c r="A82" s="1397"/>
      <c r="B82" s="1397"/>
      <c r="C82" s="22"/>
      <c r="D82" s="932"/>
      <c r="E82" s="11"/>
    </row>
  </sheetData>
  <customSheetViews>
    <customSheetView guid="{BF975151-0CB7-467A-A5F2-74C18B2B8DD8}">
      <selection activeCell="F27" sqref="F27"/>
      <pageMargins left="0.75" right="0.75" top="1" bottom="1" header="0.5" footer="0.5"/>
      <pageSetup paperSize="9" orientation="portrait" r:id="rId1"/>
      <headerFooter alignWithMargins="0"/>
    </customSheetView>
    <customSheetView guid="{D93B4B45-EA15-40A8-8C92-C035A75F5450}" topLeftCell="A28">
      <selection activeCell="A55" sqref="A55"/>
      <pageMargins left="0.75" right="0.75" top="1" bottom="1" header="0.5" footer="0.5"/>
      <pageSetup paperSize="9" orientation="portrait" r:id="rId2"/>
      <headerFooter alignWithMargins="0"/>
    </customSheetView>
    <customSheetView guid="{7C07F91A-F6D6-426F-9E5D-F8A592BBB9E4}" topLeftCell="A28">
      <selection activeCell="A55" sqref="A55"/>
      <pageMargins left="0.75" right="0.75" top="1" bottom="1" header="0.5" footer="0.5"/>
      <pageSetup paperSize="9" orientation="portrait" r:id="rId3"/>
      <headerFooter alignWithMargins="0"/>
    </customSheetView>
    <customSheetView guid="{5CB9D19D-BF8C-48B4-BC29-D65FE978B625}" showRuler="0">
      <selection activeCell="C4" sqref="C4:F4"/>
      <pageMargins left="0.75" right="0.75" top="1" bottom="1" header="0.5" footer="0.5"/>
      <pageSetup paperSize="9" orientation="portrait" r:id="rId4"/>
      <headerFooter alignWithMargins="0"/>
    </customSheetView>
    <customSheetView guid="{33E08948-8AE4-4C90-9480-DF2C3EC0335B}" showRuler="0" topLeftCell="A28">
      <selection activeCell="A55" sqref="A55"/>
      <pageMargins left="0.75" right="0.75" top="1" bottom="1" header="0.5" footer="0.5"/>
      <pageSetup paperSize="9" orientation="portrait" r:id="rId5"/>
      <headerFooter alignWithMargins="0"/>
    </customSheetView>
    <customSheetView guid="{296833A6-5834-41B0-8AD2-D0B14E4A5D9E}" showPageBreaks="1" showRuler="0" topLeftCell="A28">
      <selection activeCell="A55" sqref="A55"/>
      <pageMargins left="0.75" right="0.75" top="1" bottom="1" header="0.5" footer="0.5"/>
      <pageSetup paperSize="9" orientation="portrait" r:id="rId6"/>
      <headerFooter alignWithMargins="0"/>
    </customSheetView>
    <customSheetView guid="{91AC7900-E82A-43FD-8573-B38F63A5A402}" topLeftCell="A28">
      <selection activeCell="A55" sqref="A55"/>
      <pageMargins left="0.75" right="0.75" top="1" bottom="1" header="0.5" footer="0.5"/>
      <pageSetup paperSize="9" orientation="portrait" r:id="rId7"/>
      <headerFooter alignWithMargins="0"/>
    </customSheetView>
    <customSheetView guid="{9C6A3A64-BE7F-4A67-8D38-05149BD96D9A}" topLeftCell="A28">
      <selection activeCell="A55" sqref="A55"/>
      <pageMargins left="0.75" right="0.75" top="1" bottom="1" header="0.5" footer="0.5"/>
      <pageSetup paperSize="9" orientation="portrait" r:id="rId8"/>
      <headerFooter alignWithMargins="0"/>
    </customSheetView>
    <customSheetView guid="{5DC0DB65-0B51-43B0-B8BB-8D3C0067049B}" topLeftCell="A64">
      <selection sqref="A1:XFD1048576"/>
      <pageMargins left="0.75" right="0.75" top="1" bottom="1" header="0.5" footer="0.5"/>
      <pageSetup paperSize="9" orientation="portrait" r:id="rId9"/>
      <headerFooter alignWithMargins="0"/>
    </customSheetView>
    <customSheetView guid="{A8F0939F-9581-40D1-B5DE-7692F53D4C7E}">
      <selection activeCell="C6" sqref="C6"/>
      <pageMargins left="0.75" right="0.75" top="1" bottom="1" header="0.5" footer="0.5"/>
      <pageSetup paperSize="9" orientation="portrait" r:id="rId10"/>
      <headerFooter alignWithMargins="0"/>
    </customSheetView>
    <customSheetView guid="{8DF90023-6051-46F1-A20F-9BAF97B5126C}" topLeftCell="A64">
      <selection sqref="A1:XFD1048576"/>
      <pageMargins left="0.75" right="0.75" top="1" bottom="1" header="0.5" footer="0.5"/>
      <pageSetup paperSize="9" orientation="portrait" r:id="rId11"/>
      <headerFooter alignWithMargins="0"/>
    </customSheetView>
    <customSheetView guid="{6B746EE9-112D-494A-A34D-DD33DA24FCB1}">
      <selection activeCell="F27" sqref="F27"/>
      <pageMargins left="0.75" right="0.75" top="1" bottom="1" header="0.5" footer="0.5"/>
      <pageSetup paperSize="9" orientation="portrait" r:id="rId12"/>
      <headerFooter alignWithMargins="0"/>
    </customSheetView>
    <customSheetView guid="{CFDDDCD9-14BA-46D0-BACB-8D2F29A56239}" topLeftCell="A64">
      <selection sqref="A1:XFD1048576"/>
      <pageMargins left="0.75" right="0.75" top="1" bottom="1" header="0.5" footer="0.5"/>
      <pageSetup paperSize="9" orientation="portrait" r:id="rId13"/>
      <headerFooter alignWithMargins="0"/>
    </customSheetView>
  </customSheetViews>
  <mergeCells count="45">
    <mergeCell ref="C1:E1"/>
    <mergeCell ref="A3:B3"/>
    <mergeCell ref="C3:E3"/>
    <mergeCell ref="A4:B4"/>
    <mergeCell ref="F13:G13"/>
    <mergeCell ref="F23:G23"/>
    <mergeCell ref="A5:B5"/>
    <mergeCell ref="C5:E5"/>
    <mergeCell ref="A6:B6"/>
    <mergeCell ref="A8:B8"/>
    <mergeCell ref="A9:E9"/>
    <mergeCell ref="C10:E10"/>
    <mergeCell ref="A25:B25"/>
    <mergeCell ref="A26:E26"/>
    <mergeCell ref="A27:C27"/>
    <mergeCell ref="C12:E12"/>
    <mergeCell ref="A13:E13"/>
    <mergeCell ref="A24:B24"/>
    <mergeCell ref="A19:D19"/>
    <mergeCell ref="A23:E23"/>
    <mergeCell ref="A57:B57"/>
    <mergeCell ref="A58:C58"/>
    <mergeCell ref="F58:G58"/>
    <mergeCell ref="F27:G27"/>
    <mergeCell ref="A28:E28"/>
    <mergeCell ref="A42:C42"/>
    <mergeCell ref="A49:B49"/>
    <mergeCell ref="A50:C50"/>
    <mergeCell ref="A60:B60"/>
    <mergeCell ref="D60:E60"/>
    <mergeCell ref="A62:C62"/>
    <mergeCell ref="A74:B74"/>
    <mergeCell ref="A73:B73"/>
    <mergeCell ref="A80:B80"/>
    <mergeCell ref="A81:B81"/>
    <mergeCell ref="A82:B82"/>
    <mergeCell ref="F62:G62"/>
    <mergeCell ref="A70:E70"/>
    <mergeCell ref="A69:B69"/>
    <mergeCell ref="A71:E71"/>
    <mergeCell ref="A72:B72"/>
    <mergeCell ref="A79:B79"/>
    <mergeCell ref="A77:E77"/>
    <mergeCell ref="A78:E78"/>
    <mergeCell ref="A76:B76"/>
  </mergeCells>
  <phoneticPr fontId="42" type="noConversion"/>
  <pageMargins left="0.75" right="0.75" top="1" bottom="1" header="0.5" footer="0.5"/>
  <pageSetup paperSize="9" orientation="portrait" r:id="rId14"/>
  <headerFooter alignWithMargins="0"/>
  <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K129"/>
  <sheetViews>
    <sheetView showGridLines="0" workbookViewId="0">
      <pane ySplit="1" topLeftCell="A2" activePane="bottomLeft" state="frozenSplit"/>
      <selection pane="bottomLeft" activeCell="C89" sqref="C89"/>
    </sheetView>
  </sheetViews>
  <sheetFormatPr defaultColWidth="9.140625" defaultRowHeight="12.75" x14ac:dyDescent="0.2"/>
  <cols>
    <col min="1" max="1" width="33.42578125" style="2" bestFit="1" customWidth="1"/>
    <col min="2" max="2" width="11.42578125" style="2" bestFit="1" customWidth="1"/>
    <col min="3" max="3" width="39.140625" style="2" customWidth="1"/>
    <col min="4" max="4" width="11.85546875" style="2" bestFit="1" customWidth="1"/>
    <col min="5" max="5" width="16.5703125" style="2" bestFit="1" customWidth="1"/>
    <col min="6" max="8" width="11.5703125" style="2" customWidth="1"/>
    <col min="9" max="9" width="3.5703125" style="2" customWidth="1"/>
    <col min="10" max="10" width="30.5703125" style="2" customWidth="1"/>
    <col min="11" max="16384" width="9.140625" style="2"/>
  </cols>
  <sheetData>
    <row r="1" spans="1:8" ht="27" customHeight="1" thickBot="1" x14ac:dyDescent="0.25">
      <c r="A1" s="94"/>
      <c r="B1" s="41"/>
      <c r="C1" s="1331" t="s">
        <v>602</v>
      </c>
      <c r="D1" s="1331"/>
      <c r="E1" s="1331"/>
      <c r="F1" s="1331"/>
      <c r="G1" s="94"/>
      <c r="H1" s="94"/>
    </row>
    <row r="2" spans="1:8" ht="16.350000000000001" customHeight="1" thickBot="1" x14ac:dyDescent="0.25">
      <c r="A2" s="1328" t="s">
        <v>78</v>
      </c>
      <c r="B2" s="1328"/>
      <c r="C2" s="1336" t="s">
        <v>4300</v>
      </c>
      <c r="D2" s="1337"/>
      <c r="E2" s="1337"/>
      <c r="F2" s="1338"/>
      <c r="G2" s="94"/>
      <c r="H2" s="94"/>
    </row>
    <row r="3" spans="1:8" ht="16.350000000000001" customHeight="1" x14ac:dyDescent="0.2">
      <c r="A3" s="1328" t="s">
        <v>79</v>
      </c>
      <c r="B3" s="1328"/>
      <c r="C3" s="1333" t="s">
        <v>1568</v>
      </c>
      <c r="D3" s="1333"/>
      <c r="E3" s="1333"/>
      <c r="F3" s="1333"/>
      <c r="G3" s="94"/>
      <c r="H3" s="94"/>
    </row>
    <row r="4" spans="1:8" ht="16.350000000000001" customHeight="1" x14ac:dyDescent="0.2">
      <c r="A4" s="1328" t="s">
        <v>80</v>
      </c>
      <c r="B4" s="1328"/>
      <c r="C4" s="1333" t="s">
        <v>252</v>
      </c>
      <c r="D4" s="1333"/>
      <c r="E4" s="1333"/>
      <c r="F4" s="1333"/>
      <c r="G4" s="94"/>
      <c r="H4" s="94"/>
    </row>
    <row r="5" spans="1:8" x14ac:dyDescent="0.2">
      <c r="A5" s="21" t="s">
        <v>81</v>
      </c>
      <c r="B5" s="21"/>
      <c r="C5" s="89">
        <v>12</v>
      </c>
      <c r="D5" s="11"/>
      <c r="E5" s="11"/>
      <c r="F5" s="11"/>
      <c r="G5" s="94"/>
      <c r="H5" s="94"/>
    </row>
    <row r="6" spans="1:8" x14ac:dyDescent="0.2">
      <c r="A6" s="1404" t="s">
        <v>3</v>
      </c>
      <c r="B6" s="1404"/>
      <c r="C6" s="89">
        <v>15</v>
      </c>
      <c r="D6" s="11"/>
      <c r="E6" s="11"/>
      <c r="F6" s="11"/>
      <c r="G6" s="94"/>
      <c r="H6" s="94"/>
    </row>
    <row r="7" spans="1:8" x14ac:dyDescent="0.2">
      <c r="A7" s="1328" t="s">
        <v>4</v>
      </c>
      <c r="B7" s="1328"/>
      <c r="C7" s="22">
        <v>3</v>
      </c>
      <c r="D7" s="1333"/>
      <c r="E7" s="1333"/>
      <c r="F7" s="11"/>
      <c r="G7" s="94"/>
      <c r="H7" s="94"/>
    </row>
    <row r="8" spans="1:8" ht="18" customHeight="1" x14ac:dyDescent="0.2">
      <c r="A8" s="1328" t="s">
        <v>82</v>
      </c>
      <c r="B8" s="1328"/>
      <c r="C8" s="1328"/>
      <c r="D8" s="1328"/>
      <c r="E8" s="1328"/>
      <c r="F8" s="1328"/>
      <c r="G8" s="94"/>
      <c r="H8" s="94"/>
    </row>
    <row r="9" spans="1:8" s="6" customFormat="1" ht="64.5" customHeight="1" x14ac:dyDescent="0.2">
      <c r="A9" s="1" t="s">
        <v>299</v>
      </c>
      <c r="B9" s="1"/>
      <c r="C9" s="1332" t="s">
        <v>288</v>
      </c>
      <c r="D9" s="1327"/>
      <c r="E9" s="1327"/>
      <c r="F9" s="1327"/>
      <c r="G9" s="95"/>
      <c r="H9" s="95"/>
    </row>
    <row r="10" spans="1:8" ht="13.5" thickBot="1" x14ac:dyDescent="0.25">
      <c r="A10" s="1339" t="s">
        <v>300</v>
      </c>
      <c r="B10" s="1339"/>
      <c r="C10" s="1339"/>
      <c r="D10" s="1339"/>
      <c r="E10" s="1339"/>
      <c r="F10" s="1339"/>
      <c r="G10" s="1326"/>
      <c r="H10" s="1326"/>
    </row>
    <row r="11" spans="1:8" s="6" customFormat="1" ht="23.25" thickBot="1" x14ac:dyDescent="0.25">
      <c r="A11" s="3" t="s">
        <v>301</v>
      </c>
      <c r="B11" s="4" t="s">
        <v>302</v>
      </c>
      <c r="C11" s="57" t="s">
        <v>254</v>
      </c>
      <c r="D11" s="57" t="s">
        <v>303</v>
      </c>
      <c r="E11" s="5" t="s">
        <v>255</v>
      </c>
      <c r="F11" s="56"/>
    </row>
    <row r="12" spans="1:8" s="8" customFormat="1" ht="22.5" x14ac:dyDescent="0.2">
      <c r="A12" s="18" t="s">
        <v>207</v>
      </c>
      <c r="B12" s="18" t="s">
        <v>409</v>
      </c>
      <c r="C12" s="18" t="s">
        <v>247</v>
      </c>
      <c r="D12" s="18" t="s">
        <v>497</v>
      </c>
      <c r="E12" s="86">
        <v>36733</v>
      </c>
      <c r="F12" s="85"/>
    </row>
    <row r="13" spans="1:8" s="8" customFormat="1" ht="22.5" x14ac:dyDescent="0.2">
      <c r="A13" s="18" t="s">
        <v>204</v>
      </c>
      <c r="B13" s="18" t="s">
        <v>50</v>
      </c>
      <c r="C13" s="18" t="s">
        <v>205</v>
      </c>
      <c r="D13" s="18" t="s">
        <v>497</v>
      </c>
      <c r="E13" s="86" t="s">
        <v>159</v>
      </c>
      <c r="F13" s="85"/>
    </row>
    <row r="14" spans="1:8" s="8" customFormat="1" ht="22.5" x14ac:dyDescent="0.2">
      <c r="A14" s="18" t="s">
        <v>324</v>
      </c>
      <c r="B14" s="18" t="s">
        <v>50</v>
      </c>
      <c r="C14" s="18" t="s">
        <v>325</v>
      </c>
      <c r="D14" s="18" t="s">
        <v>497</v>
      </c>
      <c r="E14" s="86">
        <v>39267</v>
      </c>
      <c r="F14" s="85"/>
    </row>
    <row r="15" spans="1:8" s="8" customFormat="1" ht="22.5" x14ac:dyDescent="0.2">
      <c r="A15" s="18" t="s">
        <v>326</v>
      </c>
      <c r="B15" s="18" t="s">
        <v>50</v>
      </c>
      <c r="C15" s="18" t="s">
        <v>203</v>
      </c>
      <c r="D15" s="18" t="s">
        <v>497</v>
      </c>
      <c r="E15" s="86">
        <v>39267</v>
      </c>
    </row>
    <row r="16" spans="1:8" s="8" customFormat="1" x14ac:dyDescent="0.2">
      <c r="A16" s="18" t="s">
        <v>206</v>
      </c>
      <c r="B16" s="18" t="s">
        <v>49</v>
      </c>
      <c r="C16" s="18" t="s">
        <v>206</v>
      </c>
      <c r="D16" s="18" t="s">
        <v>225</v>
      </c>
      <c r="E16" s="86">
        <v>38918</v>
      </c>
      <c r="F16" s="85"/>
    </row>
    <row r="17" spans="1:8" s="8" customFormat="1" x14ac:dyDescent="0.2">
      <c r="A17" s="9"/>
      <c r="B17" s="9"/>
      <c r="C17" s="9"/>
      <c r="D17" s="9"/>
      <c r="E17" s="9"/>
      <c r="F17" s="10"/>
    </row>
    <row r="18" spans="1:8" ht="13.5" thickBot="1" x14ac:dyDescent="0.25">
      <c r="A18" s="1339" t="s">
        <v>310</v>
      </c>
      <c r="B18" s="1339"/>
      <c r="C18" s="1339"/>
      <c r="D18" s="1339"/>
      <c r="E18" s="1339"/>
      <c r="F18" s="1339"/>
      <c r="G18" s="1326"/>
      <c r="H18" s="1326"/>
    </row>
    <row r="19" spans="1:8" s="6" customFormat="1" ht="13.5" thickBot="1" x14ac:dyDescent="0.25">
      <c r="A19" s="3" t="s">
        <v>301</v>
      </c>
      <c r="B19" s="4" t="s">
        <v>302</v>
      </c>
      <c r="C19" s="5" t="s">
        <v>254</v>
      </c>
      <c r="D19" s="56"/>
      <c r="E19" s="56"/>
    </row>
    <row r="20" spans="1:8" s="8" customFormat="1" ht="78.75" x14ac:dyDescent="0.2">
      <c r="A20" s="18" t="s">
        <v>207</v>
      </c>
      <c r="B20" s="81" t="s">
        <v>409</v>
      </c>
      <c r="C20" s="16" t="s">
        <v>321</v>
      </c>
      <c r="D20" s="62"/>
      <c r="E20" s="63"/>
    </row>
    <row r="21" spans="1:8" s="8" customFormat="1" x14ac:dyDescent="0.2">
      <c r="A21" s="9"/>
      <c r="B21" s="9"/>
      <c r="C21" s="9"/>
      <c r="D21" s="9"/>
      <c r="E21" s="9"/>
      <c r="F21" s="10"/>
    </row>
    <row r="22" spans="1:8" s="6" customFormat="1" x14ac:dyDescent="0.2">
      <c r="A22" s="1327" t="s">
        <v>374</v>
      </c>
      <c r="B22" s="1327"/>
      <c r="C22" s="1327"/>
      <c r="D22" s="1327"/>
      <c r="E22" s="1327"/>
      <c r="F22" s="1327"/>
      <c r="G22" s="1326"/>
      <c r="H22" s="1326"/>
    </row>
    <row r="23" spans="1:8" x14ac:dyDescent="0.2">
      <c r="A23" s="1333"/>
      <c r="B23" s="1333"/>
      <c r="C23" s="11"/>
      <c r="D23" s="1333"/>
      <c r="E23" s="1333"/>
      <c r="F23" s="11"/>
    </row>
    <row r="24" spans="1:8" x14ac:dyDescent="0.2">
      <c r="A24" s="1333"/>
      <c r="B24" s="1333"/>
      <c r="C24" s="11"/>
      <c r="D24" s="1333"/>
      <c r="E24" s="1333"/>
      <c r="F24" s="11"/>
      <c r="G24" s="94"/>
      <c r="H24" s="94"/>
    </row>
    <row r="25" spans="1:8" s="12" customFormat="1" ht="18" customHeight="1" x14ac:dyDescent="0.2">
      <c r="A25" s="1345" t="s">
        <v>388</v>
      </c>
      <c r="B25" s="1345"/>
      <c r="C25" s="1345"/>
      <c r="D25" s="1345"/>
      <c r="E25" s="1345"/>
      <c r="F25" s="1345"/>
    </row>
    <row r="26" spans="1:8" x14ac:dyDescent="0.2">
      <c r="A26" s="1327" t="s">
        <v>389</v>
      </c>
      <c r="B26" s="1327"/>
      <c r="C26" s="1327"/>
      <c r="E26" s="13" t="s">
        <v>397</v>
      </c>
      <c r="F26" s="934">
        <f>COUNTA(Tabela5[Project])</f>
        <v>45</v>
      </c>
      <c r="G26" s="1326"/>
      <c r="H26" s="1326"/>
    </row>
    <row r="27" spans="1:8" x14ac:dyDescent="0.2">
      <c r="A27" s="1357" t="s">
        <v>4062</v>
      </c>
      <c r="B27" s="1357"/>
      <c r="C27" s="1357"/>
      <c r="D27" s="1357"/>
      <c r="E27" s="1357"/>
      <c r="F27" s="1357"/>
      <c r="G27" s="14"/>
    </row>
    <row r="28" spans="1:8" s="6" customFormat="1" x14ac:dyDescent="0.2">
      <c r="A28" s="996" t="s">
        <v>1292</v>
      </c>
      <c r="B28" s="888" t="s">
        <v>2155</v>
      </c>
      <c r="C28" s="996" t="s">
        <v>1293</v>
      </c>
      <c r="D28" s="996" t="s">
        <v>1294</v>
      </c>
      <c r="E28" s="996" t="s">
        <v>1295</v>
      </c>
      <c r="F28" s="56"/>
      <c r="G28" s="56"/>
      <c r="H28" s="56"/>
    </row>
    <row r="29" spans="1:8" ht="33.75" x14ac:dyDescent="0.2">
      <c r="A29" s="774" t="s">
        <v>4123</v>
      </c>
      <c r="B29" s="888" t="s">
        <v>1667</v>
      </c>
      <c r="C29" s="795" t="s">
        <v>957</v>
      </c>
      <c r="D29" s="774" t="s">
        <v>1134</v>
      </c>
      <c r="E29" s="774" t="s">
        <v>2585</v>
      </c>
      <c r="F29" s="24"/>
      <c r="G29" s="24"/>
      <c r="H29" s="24"/>
    </row>
    <row r="30" spans="1:8" ht="33.75" x14ac:dyDescent="0.2">
      <c r="A30" s="774" t="s">
        <v>4124</v>
      </c>
      <c r="B30" s="888" t="s">
        <v>1667</v>
      </c>
      <c r="C30" s="795" t="s">
        <v>4125</v>
      </c>
      <c r="D30" s="774" t="s">
        <v>1296</v>
      </c>
      <c r="E30" s="774" t="s">
        <v>4126</v>
      </c>
      <c r="F30" s="24"/>
      <c r="G30" s="24"/>
      <c r="H30" s="24"/>
    </row>
    <row r="31" spans="1:8" ht="33.75" x14ac:dyDescent="0.2">
      <c r="A31" s="774" t="s">
        <v>4127</v>
      </c>
      <c r="B31" s="888" t="s">
        <v>1667</v>
      </c>
      <c r="C31" s="795" t="s">
        <v>984</v>
      </c>
      <c r="D31" s="774" t="s">
        <v>1134</v>
      </c>
      <c r="E31" s="774" t="s">
        <v>4128</v>
      </c>
      <c r="F31" s="24"/>
      <c r="G31" s="24"/>
      <c r="H31" s="24"/>
    </row>
    <row r="32" spans="1:8" ht="22.5" x14ac:dyDescent="0.2">
      <c r="A32" s="774" t="s">
        <v>4129</v>
      </c>
      <c r="B32" s="888" t="s">
        <v>1667</v>
      </c>
      <c r="C32" s="795" t="s">
        <v>4130</v>
      </c>
      <c r="D32" s="774" t="s">
        <v>1296</v>
      </c>
      <c r="E32" s="774" t="s">
        <v>2739</v>
      </c>
      <c r="F32" s="24"/>
      <c r="G32" s="24"/>
      <c r="H32" s="24"/>
    </row>
    <row r="33" spans="1:8" ht="33.75" x14ac:dyDescent="0.2">
      <c r="A33" s="774" t="s">
        <v>4131</v>
      </c>
      <c r="B33" s="888" t="s">
        <v>1667</v>
      </c>
      <c r="C33" s="795" t="s">
        <v>4132</v>
      </c>
      <c r="D33" s="774" t="s">
        <v>1134</v>
      </c>
      <c r="E33" s="774" t="s">
        <v>2593</v>
      </c>
      <c r="F33" s="24"/>
      <c r="G33" s="24"/>
      <c r="H33" s="24"/>
    </row>
    <row r="34" spans="1:8" ht="33.75" x14ac:dyDescent="0.2">
      <c r="A34" s="774" t="s">
        <v>4133</v>
      </c>
      <c r="B34" s="888" t="s">
        <v>1667</v>
      </c>
      <c r="C34" s="795" t="s">
        <v>4134</v>
      </c>
      <c r="D34" s="774" t="s">
        <v>1134</v>
      </c>
      <c r="E34" s="774" t="s">
        <v>4135</v>
      </c>
      <c r="F34" s="24"/>
      <c r="G34" s="24"/>
      <c r="H34" s="24"/>
    </row>
    <row r="35" spans="1:8" ht="33.75" x14ac:dyDescent="0.2">
      <c r="A35" s="774" t="s">
        <v>1654</v>
      </c>
      <c r="B35" s="888" t="s">
        <v>1667</v>
      </c>
      <c r="C35" s="795" t="s">
        <v>1655</v>
      </c>
      <c r="D35" s="774" t="s">
        <v>1321</v>
      </c>
      <c r="E35" s="774" t="s">
        <v>1616</v>
      </c>
      <c r="F35" s="24"/>
      <c r="G35" s="24"/>
      <c r="H35" s="24"/>
    </row>
    <row r="36" spans="1:8" ht="22.5" x14ac:dyDescent="0.2">
      <c r="A36" s="774" t="s">
        <v>4136</v>
      </c>
      <c r="B36" s="888" t="s">
        <v>1667</v>
      </c>
      <c r="C36" s="795" t="s">
        <v>4137</v>
      </c>
      <c r="D36" s="774" t="s">
        <v>1296</v>
      </c>
      <c r="E36" s="774" t="s">
        <v>4138</v>
      </c>
      <c r="F36" s="24"/>
      <c r="G36" s="24"/>
      <c r="H36" s="24"/>
    </row>
    <row r="37" spans="1:8" ht="33.75" x14ac:dyDescent="0.2">
      <c r="A37" s="774" t="s">
        <v>4139</v>
      </c>
      <c r="B37" s="888" t="s">
        <v>1667</v>
      </c>
      <c r="C37" s="795" t="s">
        <v>768</v>
      </c>
      <c r="D37" s="774" t="s">
        <v>1321</v>
      </c>
      <c r="E37" s="774" t="s">
        <v>4140</v>
      </c>
      <c r="F37" s="24"/>
      <c r="G37" s="24"/>
      <c r="H37" s="24"/>
    </row>
    <row r="38" spans="1:8" ht="33.75" x14ac:dyDescent="0.2">
      <c r="A38" s="774" t="s">
        <v>4141</v>
      </c>
      <c r="B38" s="888" t="s">
        <v>1667</v>
      </c>
      <c r="C38" s="795" t="s">
        <v>768</v>
      </c>
      <c r="D38" s="774" t="s">
        <v>1321</v>
      </c>
      <c r="E38" s="774" t="s">
        <v>4140</v>
      </c>
      <c r="F38" s="24"/>
      <c r="G38" s="24"/>
      <c r="H38" s="24"/>
    </row>
    <row r="39" spans="1:8" ht="33.75" x14ac:dyDescent="0.2">
      <c r="A39" s="774" t="s">
        <v>1656</v>
      </c>
      <c r="B39" s="888" t="s">
        <v>1667</v>
      </c>
      <c r="C39" s="795" t="s">
        <v>958</v>
      </c>
      <c r="D39" s="774" t="s">
        <v>1296</v>
      </c>
      <c r="E39" s="774" t="s">
        <v>1335</v>
      </c>
      <c r="F39" s="24"/>
      <c r="G39" s="24"/>
      <c r="H39" s="24"/>
    </row>
    <row r="40" spans="1:8" ht="33.75" x14ac:dyDescent="0.2">
      <c r="A40" s="774" t="s">
        <v>4142</v>
      </c>
      <c r="B40" s="888" t="s">
        <v>1667</v>
      </c>
      <c r="C40" s="795" t="s">
        <v>4143</v>
      </c>
      <c r="D40" s="774" t="s">
        <v>1296</v>
      </c>
      <c r="E40" s="774" t="s">
        <v>4069</v>
      </c>
      <c r="F40" s="24"/>
      <c r="G40" s="24"/>
      <c r="H40" s="24"/>
    </row>
    <row r="41" spans="1:8" ht="33.75" x14ac:dyDescent="0.2">
      <c r="A41" s="774" t="s">
        <v>1657</v>
      </c>
      <c r="B41" s="888" t="s">
        <v>1667</v>
      </c>
      <c r="C41" s="795" t="s">
        <v>1336</v>
      </c>
      <c r="D41" s="774" t="s">
        <v>1321</v>
      </c>
      <c r="E41" s="774" t="s">
        <v>4144</v>
      </c>
      <c r="F41" s="24"/>
      <c r="G41" s="24"/>
      <c r="H41" s="24"/>
    </row>
    <row r="42" spans="1:8" ht="33.75" x14ac:dyDescent="0.2">
      <c r="A42" s="774" t="s">
        <v>4145</v>
      </c>
      <c r="B42" s="888" t="s">
        <v>1667</v>
      </c>
      <c r="C42" s="795" t="s">
        <v>869</v>
      </c>
      <c r="D42" s="774" t="s">
        <v>1321</v>
      </c>
      <c r="E42" s="774" t="s">
        <v>1605</v>
      </c>
      <c r="F42" s="24"/>
      <c r="G42" s="24"/>
      <c r="H42" s="24"/>
    </row>
    <row r="43" spans="1:8" ht="33.75" x14ac:dyDescent="0.2">
      <c r="A43" s="774" t="s">
        <v>4146</v>
      </c>
      <c r="B43" s="888" t="s">
        <v>1667</v>
      </c>
      <c r="C43" s="795" t="s">
        <v>1338</v>
      </c>
      <c r="D43" s="774" t="s">
        <v>1321</v>
      </c>
      <c r="E43" s="774" t="s">
        <v>1340</v>
      </c>
      <c r="F43" s="24"/>
      <c r="G43" s="24"/>
      <c r="H43" s="24"/>
    </row>
    <row r="44" spans="1:8" ht="33.75" x14ac:dyDescent="0.2">
      <c r="A44" s="774" t="s">
        <v>4147</v>
      </c>
      <c r="B44" s="888" t="s">
        <v>1667</v>
      </c>
      <c r="C44" s="795" t="s">
        <v>1338</v>
      </c>
      <c r="D44" s="774" t="s">
        <v>1321</v>
      </c>
      <c r="E44" s="774" t="s">
        <v>1339</v>
      </c>
      <c r="F44" s="24"/>
      <c r="G44" s="24"/>
      <c r="H44" s="24"/>
    </row>
    <row r="45" spans="1:8" ht="45" x14ac:dyDescent="0.2">
      <c r="A45" s="774" t="s">
        <v>1858</v>
      </c>
      <c r="B45" s="888" t="s">
        <v>1667</v>
      </c>
      <c r="C45" s="795" t="s">
        <v>1658</v>
      </c>
      <c r="D45" s="774" t="s">
        <v>1134</v>
      </c>
      <c r="E45" s="774" t="s">
        <v>2015</v>
      </c>
      <c r="F45" s="24"/>
      <c r="G45" s="24"/>
      <c r="H45" s="24"/>
    </row>
    <row r="46" spans="1:8" ht="33.75" x14ac:dyDescent="0.2">
      <c r="A46" s="774" t="s">
        <v>1859</v>
      </c>
      <c r="B46" s="888" t="s">
        <v>1667</v>
      </c>
      <c r="C46" s="795" t="s">
        <v>1341</v>
      </c>
      <c r="D46" s="774" t="s">
        <v>1134</v>
      </c>
      <c r="E46" s="774" t="s">
        <v>1860</v>
      </c>
      <c r="F46" s="24"/>
      <c r="G46" s="24"/>
      <c r="H46" s="24"/>
    </row>
    <row r="47" spans="1:8" ht="45" x14ac:dyDescent="0.2">
      <c r="A47" s="774" t="s">
        <v>4148</v>
      </c>
      <c r="B47" s="888" t="s">
        <v>1667</v>
      </c>
      <c r="C47" s="795" t="s">
        <v>4149</v>
      </c>
      <c r="D47" s="774" t="s">
        <v>1296</v>
      </c>
      <c r="E47" s="774" t="s">
        <v>4150</v>
      </c>
      <c r="F47" s="24"/>
      <c r="G47" s="24"/>
      <c r="H47" s="24"/>
    </row>
    <row r="48" spans="1:8" ht="33.75" x14ac:dyDescent="0.2">
      <c r="A48" s="774" t="s">
        <v>1659</v>
      </c>
      <c r="B48" s="888" t="s">
        <v>1667</v>
      </c>
      <c r="C48" s="795" t="s">
        <v>1660</v>
      </c>
      <c r="D48" s="774" t="s">
        <v>1296</v>
      </c>
      <c r="E48" s="774" t="s">
        <v>1661</v>
      </c>
      <c r="F48" s="24"/>
      <c r="G48" s="24"/>
      <c r="H48" s="24"/>
    </row>
    <row r="49" spans="1:8" ht="33.75" x14ac:dyDescent="0.2">
      <c r="A49" s="774" t="s">
        <v>4151</v>
      </c>
      <c r="B49" s="888" t="s">
        <v>1667</v>
      </c>
      <c r="C49" s="795" t="s">
        <v>4152</v>
      </c>
      <c r="D49" s="774" t="s">
        <v>1296</v>
      </c>
      <c r="E49" s="774" t="s">
        <v>4069</v>
      </c>
      <c r="F49" s="24"/>
      <c r="G49" s="24"/>
      <c r="H49" s="24"/>
    </row>
    <row r="50" spans="1:8" ht="33.75" x14ac:dyDescent="0.2">
      <c r="A50" s="796" t="s">
        <v>1662</v>
      </c>
      <c r="B50" s="888" t="s">
        <v>1667</v>
      </c>
      <c r="C50" s="797" t="s">
        <v>1663</v>
      </c>
      <c r="D50" s="796" t="s">
        <v>1296</v>
      </c>
      <c r="E50" s="796" t="s">
        <v>1664</v>
      </c>
      <c r="F50" s="24"/>
      <c r="G50" s="24"/>
      <c r="H50" s="24"/>
    </row>
    <row r="51" spans="1:8" ht="22.5" x14ac:dyDescent="0.2">
      <c r="A51" s="796" t="s">
        <v>4153</v>
      </c>
      <c r="B51" s="888" t="s">
        <v>1667</v>
      </c>
      <c r="C51" s="797" t="s">
        <v>4154</v>
      </c>
      <c r="D51" s="796" t="s">
        <v>1296</v>
      </c>
      <c r="E51" s="796" t="s">
        <v>4155</v>
      </c>
      <c r="F51" s="24"/>
      <c r="G51" s="24"/>
      <c r="H51" s="24"/>
    </row>
    <row r="52" spans="1:8" ht="33.75" x14ac:dyDescent="0.2">
      <c r="A52" s="796" t="s">
        <v>1665</v>
      </c>
      <c r="B52" s="888" t="s">
        <v>1667</v>
      </c>
      <c r="C52" s="797" t="s">
        <v>1666</v>
      </c>
      <c r="D52" s="796" t="s">
        <v>1321</v>
      </c>
      <c r="E52" s="796" t="s">
        <v>1616</v>
      </c>
      <c r="F52" s="24"/>
      <c r="G52" s="24"/>
      <c r="H52" s="24"/>
    </row>
    <row r="53" spans="1:8" ht="33.75" x14ac:dyDescent="0.2">
      <c r="A53" s="796" t="s">
        <v>4156</v>
      </c>
      <c r="B53" s="888" t="s">
        <v>1667</v>
      </c>
      <c r="C53" s="797" t="s">
        <v>1666</v>
      </c>
      <c r="D53" s="796" t="s">
        <v>1134</v>
      </c>
      <c r="E53" s="796" t="s">
        <v>4113</v>
      </c>
      <c r="F53" s="24"/>
      <c r="G53" s="24"/>
      <c r="H53" s="24"/>
    </row>
    <row r="54" spans="1:8" ht="22.5" x14ac:dyDescent="0.2">
      <c r="A54" s="796" t="s">
        <v>1668</v>
      </c>
      <c r="B54" s="868" t="s">
        <v>1670</v>
      </c>
      <c r="C54" s="797" t="s">
        <v>4157</v>
      </c>
      <c r="D54" s="796" t="s">
        <v>1312</v>
      </c>
      <c r="E54" s="796" t="s">
        <v>4158</v>
      </c>
      <c r="F54" s="24"/>
      <c r="G54" s="24"/>
      <c r="H54" s="24"/>
    </row>
    <row r="55" spans="1:8" ht="22.5" x14ac:dyDescent="0.2">
      <c r="A55" s="796" t="s">
        <v>4159</v>
      </c>
      <c r="B55" s="868" t="s">
        <v>1670</v>
      </c>
      <c r="C55" s="797" t="s">
        <v>4160</v>
      </c>
      <c r="D55" s="796" t="s">
        <v>1134</v>
      </c>
      <c r="E55" s="796" t="s">
        <v>4161</v>
      </c>
      <c r="F55" s="24"/>
      <c r="G55" s="24"/>
      <c r="H55" s="24"/>
    </row>
    <row r="56" spans="1:8" ht="45" x14ac:dyDescent="0.2">
      <c r="A56" s="796" t="s">
        <v>4162</v>
      </c>
      <c r="B56" s="868" t="s">
        <v>1670</v>
      </c>
      <c r="C56" s="797" t="s">
        <v>1669</v>
      </c>
      <c r="D56" s="796" t="s">
        <v>1321</v>
      </c>
      <c r="E56" s="796" t="s">
        <v>4163</v>
      </c>
      <c r="F56" s="24"/>
      <c r="G56" s="24"/>
      <c r="H56" s="24"/>
    </row>
    <row r="57" spans="1:8" ht="33.75" x14ac:dyDescent="0.2">
      <c r="A57" s="796" t="s">
        <v>1342</v>
      </c>
      <c r="B57" s="868" t="s">
        <v>1670</v>
      </c>
      <c r="C57" s="797" t="s">
        <v>985</v>
      </c>
      <c r="D57" s="796" t="s">
        <v>1321</v>
      </c>
      <c r="E57" s="796" t="s">
        <v>1343</v>
      </c>
      <c r="F57" s="24"/>
      <c r="G57" s="24"/>
      <c r="H57" s="24"/>
    </row>
    <row r="58" spans="1:8" ht="45" x14ac:dyDescent="0.2">
      <c r="A58" s="796" t="s">
        <v>4164</v>
      </c>
      <c r="B58" s="868" t="s">
        <v>1670</v>
      </c>
      <c r="C58" s="797" t="s">
        <v>4165</v>
      </c>
      <c r="D58" s="796" t="s">
        <v>1321</v>
      </c>
      <c r="E58" s="796" t="s">
        <v>4166</v>
      </c>
      <c r="F58" s="24"/>
      <c r="G58" s="24"/>
      <c r="H58" s="24"/>
    </row>
    <row r="59" spans="1:8" ht="56.25" x14ac:dyDescent="0.2">
      <c r="A59" s="796" t="s">
        <v>4167</v>
      </c>
      <c r="B59" s="868" t="s">
        <v>1670</v>
      </c>
      <c r="C59" s="797" t="s">
        <v>4168</v>
      </c>
      <c r="D59" s="796" t="s">
        <v>1321</v>
      </c>
      <c r="E59" s="796" t="s">
        <v>4166</v>
      </c>
      <c r="F59" s="24"/>
      <c r="G59" s="24"/>
      <c r="H59" s="24"/>
    </row>
    <row r="60" spans="1:8" ht="45" x14ac:dyDescent="0.2">
      <c r="A60" s="796" t="s">
        <v>4169</v>
      </c>
      <c r="B60" s="868" t="s">
        <v>1670</v>
      </c>
      <c r="C60" s="797" t="s">
        <v>4170</v>
      </c>
      <c r="D60" s="796" t="s">
        <v>1321</v>
      </c>
      <c r="E60" s="796" t="s">
        <v>4166</v>
      </c>
      <c r="F60" s="24"/>
      <c r="G60" s="24"/>
      <c r="H60" s="24"/>
    </row>
    <row r="61" spans="1:8" ht="56.25" x14ac:dyDescent="0.2">
      <c r="A61" s="796" t="s">
        <v>4171</v>
      </c>
      <c r="B61" s="868" t="s">
        <v>1670</v>
      </c>
      <c r="C61" s="797" t="s">
        <v>4172</v>
      </c>
      <c r="D61" s="796" t="s">
        <v>1134</v>
      </c>
      <c r="E61" s="796" t="s">
        <v>2647</v>
      </c>
      <c r="F61" s="24"/>
      <c r="G61" s="24"/>
      <c r="H61" s="24"/>
    </row>
    <row r="62" spans="1:8" ht="45" x14ac:dyDescent="0.2">
      <c r="A62" s="796" t="s">
        <v>4173</v>
      </c>
      <c r="B62" s="868" t="s">
        <v>1670</v>
      </c>
      <c r="C62" s="797" t="s">
        <v>4174</v>
      </c>
      <c r="D62" s="796" t="s">
        <v>1296</v>
      </c>
      <c r="E62" s="796" t="s">
        <v>3951</v>
      </c>
      <c r="F62" s="24"/>
      <c r="G62" s="24"/>
      <c r="H62" s="24"/>
    </row>
    <row r="63" spans="1:8" ht="22.5" x14ac:dyDescent="0.2">
      <c r="A63" s="796" t="s">
        <v>4175</v>
      </c>
      <c r="B63" s="868" t="s">
        <v>1671</v>
      </c>
      <c r="C63" s="797" t="s">
        <v>4176</v>
      </c>
      <c r="D63" s="796" t="s">
        <v>1134</v>
      </c>
      <c r="E63" s="796" t="s">
        <v>4161</v>
      </c>
      <c r="F63" s="24"/>
      <c r="G63" s="24"/>
      <c r="H63" s="24"/>
    </row>
    <row r="64" spans="1:8" ht="22.5" x14ac:dyDescent="0.2">
      <c r="A64" s="927" t="s">
        <v>4177</v>
      </c>
      <c r="B64" s="868" t="s">
        <v>1671</v>
      </c>
      <c r="C64" s="928" t="s">
        <v>4178</v>
      </c>
      <c r="D64" s="927" t="s">
        <v>1296</v>
      </c>
      <c r="E64" s="927" t="s">
        <v>4179</v>
      </c>
      <c r="F64" s="24"/>
      <c r="G64" s="24"/>
      <c r="H64" s="24"/>
    </row>
    <row r="65" spans="1:8" ht="22.5" x14ac:dyDescent="0.2">
      <c r="A65" s="1203" t="s">
        <v>4180</v>
      </c>
      <c r="B65" s="868" t="s">
        <v>1671</v>
      </c>
      <c r="C65" s="1204" t="s">
        <v>4181</v>
      </c>
      <c r="D65" s="1203" t="s">
        <v>1296</v>
      </c>
      <c r="E65" s="1203" t="s">
        <v>4179</v>
      </c>
      <c r="F65" s="24"/>
      <c r="G65" s="24"/>
      <c r="H65" s="24"/>
    </row>
    <row r="66" spans="1:8" ht="22.5" x14ac:dyDescent="0.2">
      <c r="A66" s="1203" t="s">
        <v>4182</v>
      </c>
      <c r="B66" s="868" t="s">
        <v>1671</v>
      </c>
      <c r="C66" s="1204" t="s">
        <v>4183</v>
      </c>
      <c r="D66" s="1203" t="s">
        <v>1296</v>
      </c>
      <c r="E66" s="1203" t="s">
        <v>4179</v>
      </c>
      <c r="F66" s="24"/>
      <c r="G66" s="24"/>
      <c r="H66" s="24"/>
    </row>
    <row r="67" spans="1:8" ht="22.5" x14ac:dyDescent="0.2">
      <c r="A67" s="1203" t="s">
        <v>4184</v>
      </c>
      <c r="B67" s="868" t="s">
        <v>1671</v>
      </c>
      <c r="C67" s="1204" t="s">
        <v>4185</v>
      </c>
      <c r="D67" s="1203" t="s">
        <v>1134</v>
      </c>
      <c r="E67" s="1203" t="s">
        <v>4113</v>
      </c>
      <c r="F67" s="24"/>
      <c r="G67" s="24"/>
      <c r="H67" s="24"/>
    </row>
    <row r="68" spans="1:8" ht="22.5" x14ac:dyDescent="0.2">
      <c r="A68" s="1203" t="s">
        <v>4186</v>
      </c>
      <c r="B68" s="868" t="s">
        <v>1671</v>
      </c>
      <c r="C68" s="1204" t="s">
        <v>4187</v>
      </c>
      <c r="D68" s="1203" t="s">
        <v>1296</v>
      </c>
      <c r="E68" s="1203" t="s">
        <v>4188</v>
      </c>
      <c r="F68" s="24"/>
      <c r="G68" s="24"/>
      <c r="H68" s="24"/>
    </row>
    <row r="69" spans="1:8" ht="22.5" x14ac:dyDescent="0.2">
      <c r="A69" s="1203" t="s">
        <v>4189</v>
      </c>
      <c r="B69" s="868" t="s">
        <v>1671</v>
      </c>
      <c r="C69" s="1204" t="s">
        <v>4190</v>
      </c>
      <c r="D69" s="1203" t="s">
        <v>1296</v>
      </c>
      <c r="E69" s="1203" t="s">
        <v>4191</v>
      </c>
      <c r="F69" s="24"/>
      <c r="G69" s="24"/>
      <c r="H69" s="24"/>
    </row>
    <row r="70" spans="1:8" ht="33.75" x14ac:dyDescent="0.2">
      <c r="A70" s="1203" t="s">
        <v>4192</v>
      </c>
      <c r="B70" s="868" t="s">
        <v>1671</v>
      </c>
      <c r="C70" s="1204" t="s">
        <v>4193</v>
      </c>
      <c r="D70" s="1203" t="s">
        <v>1296</v>
      </c>
      <c r="E70" s="1203" t="s">
        <v>4191</v>
      </c>
      <c r="F70" s="24"/>
      <c r="G70" s="24"/>
      <c r="H70" s="24"/>
    </row>
    <row r="71" spans="1:8" ht="22.5" x14ac:dyDescent="0.2">
      <c r="A71" s="1203" t="s">
        <v>4194</v>
      </c>
      <c r="B71" s="868" t="s">
        <v>1671</v>
      </c>
      <c r="C71" s="1204" t="s">
        <v>4195</v>
      </c>
      <c r="D71" s="1203" t="s">
        <v>1296</v>
      </c>
      <c r="E71" s="1203" t="s">
        <v>4191</v>
      </c>
      <c r="F71" s="24"/>
      <c r="G71" s="24"/>
      <c r="H71" s="24"/>
    </row>
    <row r="72" spans="1:8" ht="33.75" x14ac:dyDescent="0.2">
      <c r="A72" s="1203" t="s">
        <v>4196</v>
      </c>
      <c r="B72" s="868" t="s">
        <v>1671</v>
      </c>
      <c r="C72" s="1204" t="s">
        <v>4197</v>
      </c>
      <c r="D72" s="1203" t="s">
        <v>1312</v>
      </c>
      <c r="E72" s="1203" t="s">
        <v>4113</v>
      </c>
      <c r="F72" s="24"/>
      <c r="G72" s="24"/>
      <c r="H72" s="24"/>
    </row>
    <row r="73" spans="1:8" ht="33.75" x14ac:dyDescent="0.2">
      <c r="A73" s="1205" t="s">
        <v>4198</v>
      </c>
      <c r="B73" s="868" t="s">
        <v>1671</v>
      </c>
      <c r="C73" s="1205" t="s">
        <v>4199</v>
      </c>
      <c r="D73" s="1202" t="s">
        <v>1296</v>
      </c>
      <c r="E73" s="1202" t="s">
        <v>4200</v>
      </c>
      <c r="F73" s="24"/>
      <c r="G73" s="24"/>
      <c r="H73" s="24"/>
    </row>
    <row r="74" spans="1:8" x14ac:dyDescent="0.2">
      <c r="A74" s="947"/>
      <c r="B74" s="929"/>
      <c r="C74" s="357"/>
      <c r="D74" s="947"/>
      <c r="E74" s="947"/>
      <c r="F74" s="24"/>
      <c r="G74" s="24"/>
      <c r="H74" s="24"/>
    </row>
    <row r="75" spans="1:8" x14ac:dyDescent="0.2">
      <c r="A75" s="947"/>
      <c r="B75" s="929"/>
      <c r="C75" s="357"/>
      <c r="D75" s="947"/>
      <c r="E75" s="947"/>
      <c r="F75" s="24"/>
      <c r="G75" s="24"/>
      <c r="H75" s="24"/>
    </row>
    <row r="76" spans="1:8" ht="13.5" thickBot="1" x14ac:dyDescent="0.25">
      <c r="A76" s="1325" t="s">
        <v>95</v>
      </c>
      <c r="B76" s="1325"/>
      <c r="C76" s="1325"/>
      <c r="D76" s="11"/>
      <c r="E76" s="13" t="s">
        <v>397</v>
      </c>
      <c r="F76" s="6">
        <f>+COUNT(B78:B80)</f>
        <v>0</v>
      </c>
      <c r="G76" s="14"/>
    </row>
    <row r="77" spans="1:8" s="23" customFormat="1" ht="12" thickBot="1" x14ac:dyDescent="0.25">
      <c r="A77" s="3" t="s">
        <v>398</v>
      </c>
      <c r="B77" s="15" t="s">
        <v>96</v>
      </c>
      <c r="C77" s="15" t="s">
        <v>83</v>
      </c>
      <c r="D77" s="42" t="s">
        <v>97</v>
      </c>
      <c r="E77" s="43" t="s">
        <v>98</v>
      </c>
      <c r="F77" s="43" t="s">
        <v>99</v>
      </c>
      <c r="G77" s="43" t="s">
        <v>100</v>
      </c>
      <c r="H77" s="44" t="s">
        <v>302</v>
      </c>
    </row>
    <row r="78" spans="1:8" s="23" customFormat="1" ht="11.25" x14ac:dyDescent="0.2">
      <c r="A78" s="16"/>
      <c r="B78" s="16"/>
      <c r="C78" s="16"/>
      <c r="D78" s="45"/>
      <c r="E78" s="45"/>
      <c r="F78" s="45"/>
      <c r="G78" s="45"/>
      <c r="H78" s="45"/>
    </row>
    <row r="79" spans="1:8" s="23" customFormat="1" ht="11.25" x14ac:dyDescent="0.2">
      <c r="A79" s="18"/>
      <c r="B79" s="18"/>
      <c r="C79" s="18"/>
      <c r="D79" s="45"/>
      <c r="E79" s="45"/>
      <c r="F79" s="45"/>
      <c r="G79" s="45"/>
      <c r="H79" s="45"/>
    </row>
    <row r="80" spans="1:8" s="24" customFormat="1" ht="12" thickBot="1" x14ac:dyDescent="0.25">
      <c r="A80" s="25"/>
      <c r="B80" s="25"/>
      <c r="C80" s="25"/>
      <c r="D80" s="45"/>
      <c r="E80" s="45"/>
      <c r="F80" s="45"/>
      <c r="G80" s="45"/>
      <c r="H80" s="45"/>
    </row>
    <row r="81" spans="1:8" s="24" customFormat="1" thickBot="1" x14ac:dyDescent="0.25">
      <c r="A81" s="26" t="s">
        <v>101</v>
      </c>
      <c r="B81" s="27">
        <f>SUM(B78:B80)</f>
        <v>0</v>
      </c>
      <c r="C81" s="27">
        <f t="shared" ref="C81" si="0">SUM(C78:C80)</f>
        <v>0</v>
      </c>
      <c r="D81" s="27"/>
      <c r="E81" s="27"/>
      <c r="F81" s="27"/>
      <c r="G81" s="27"/>
      <c r="H81" s="27"/>
    </row>
    <row r="82" spans="1:8" s="24" customFormat="1" ht="11.25" x14ac:dyDescent="0.2">
      <c r="A82" s="23"/>
      <c r="C82" s="23"/>
      <c r="D82" s="48"/>
      <c r="E82" s="48"/>
      <c r="F82" s="48"/>
      <c r="G82" s="48"/>
      <c r="H82" s="48"/>
    </row>
    <row r="83" spans="1:8" x14ac:dyDescent="0.2">
      <c r="A83" s="1328"/>
      <c r="B83" s="1328"/>
      <c r="C83" s="22"/>
      <c r="D83" s="1330"/>
      <c r="E83" s="1330"/>
      <c r="F83" s="49"/>
      <c r="G83" s="50"/>
      <c r="H83" s="50"/>
    </row>
    <row r="84" spans="1:8" ht="13.5" thickBot="1" x14ac:dyDescent="0.25">
      <c r="A84" s="1355" t="s">
        <v>73</v>
      </c>
      <c r="B84" s="1355"/>
      <c r="C84" s="1355"/>
      <c r="D84" s="51"/>
      <c r="E84" s="52" t="s">
        <v>397</v>
      </c>
      <c r="F84" s="6">
        <f>+COUNT(B86:B88)</f>
        <v>0</v>
      </c>
      <c r="G84" s="53"/>
      <c r="H84" s="50"/>
    </row>
    <row r="85" spans="1:8" s="23" customFormat="1" ht="12" thickBot="1" x14ac:dyDescent="0.25">
      <c r="A85" s="3" t="s">
        <v>398</v>
      </c>
      <c r="B85" s="15" t="s">
        <v>96</v>
      </c>
      <c r="C85" s="15" t="s">
        <v>83</v>
      </c>
      <c r="D85" s="42" t="s">
        <v>97</v>
      </c>
      <c r="E85" s="43" t="s">
        <v>98</v>
      </c>
      <c r="F85" s="43" t="s">
        <v>99</v>
      </c>
      <c r="G85" s="43" t="s">
        <v>100</v>
      </c>
      <c r="H85" s="44" t="s">
        <v>302</v>
      </c>
    </row>
    <row r="86" spans="1:8" s="24" customFormat="1" ht="11.25" x14ac:dyDescent="0.2">
      <c r="A86" s="16"/>
      <c r="B86" s="16"/>
      <c r="C86" s="16"/>
      <c r="D86" s="45"/>
      <c r="E86" s="45"/>
      <c r="F86" s="45"/>
      <c r="G86" s="45"/>
      <c r="H86" s="45"/>
    </row>
    <row r="87" spans="1:8" s="24" customFormat="1" ht="11.25" x14ac:dyDescent="0.2">
      <c r="A87" s="18"/>
      <c r="B87" s="18"/>
      <c r="C87" s="18"/>
      <c r="D87" s="45"/>
      <c r="E87" s="45"/>
      <c r="F87" s="45"/>
      <c r="G87" s="45"/>
      <c r="H87" s="45"/>
    </row>
    <row r="88" spans="1:8" s="24" customFormat="1" ht="12" thickBot="1" x14ac:dyDescent="0.25">
      <c r="A88" s="25"/>
      <c r="B88" s="25"/>
      <c r="C88" s="25"/>
      <c r="D88" s="45"/>
      <c r="E88" s="45"/>
      <c r="F88" s="45"/>
      <c r="G88" s="45"/>
      <c r="H88" s="45"/>
    </row>
    <row r="89" spans="1:8" s="24" customFormat="1" thickBot="1" x14ac:dyDescent="0.25">
      <c r="A89" s="26" t="s">
        <v>101</v>
      </c>
      <c r="B89" s="27">
        <f>SUM(B86:B88)</f>
        <v>0</v>
      </c>
      <c r="C89" s="55">
        <f>SUM(D89:H89)</f>
        <v>0</v>
      </c>
      <c r="D89" s="46"/>
      <c r="E89" s="46"/>
      <c r="F89" s="46"/>
      <c r="G89" s="46"/>
      <c r="H89" s="47"/>
    </row>
    <row r="90" spans="1:8" s="24" customFormat="1" ht="11.25" x14ac:dyDescent="0.2">
      <c r="A90" s="23"/>
      <c r="C90" s="23"/>
      <c r="D90" s="48"/>
      <c r="E90" s="48"/>
      <c r="F90" s="48"/>
      <c r="G90" s="48"/>
      <c r="H90" s="48"/>
    </row>
    <row r="91" spans="1:8" x14ac:dyDescent="0.2">
      <c r="A91" s="1328"/>
      <c r="B91" s="1328"/>
      <c r="C91" s="22"/>
      <c r="D91" s="1330"/>
      <c r="E91" s="1330"/>
      <c r="F91" s="49"/>
      <c r="G91" s="50"/>
      <c r="H91" s="50"/>
    </row>
    <row r="92" spans="1:8" ht="13.5" thickBot="1" x14ac:dyDescent="0.25">
      <c r="A92" s="1325" t="s">
        <v>242</v>
      </c>
      <c r="B92" s="1325"/>
      <c r="C92" s="1325"/>
      <c r="D92" s="54"/>
      <c r="E92" s="52" t="s">
        <v>397</v>
      </c>
      <c r="F92" s="6">
        <f>+COUNT(B94:B97)</f>
        <v>4</v>
      </c>
      <c r="G92" s="1324"/>
      <c r="H92" s="1324"/>
    </row>
    <row r="93" spans="1:8" s="23" customFormat="1" ht="12" thickBot="1" x14ac:dyDescent="0.25">
      <c r="A93" s="3" t="s">
        <v>398</v>
      </c>
      <c r="B93" s="15" t="s">
        <v>96</v>
      </c>
      <c r="C93" s="15" t="s">
        <v>83</v>
      </c>
      <c r="D93" s="42" t="s">
        <v>97</v>
      </c>
      <c r="E93" s="43" t="s">
        <v>98</v>
      </c>
      <c r="F93" s="43" t="s">
        <v>99</v>
      </c>
      <c r="G93" s="43" t="s">
        <v>100</v>
      </c>
      <c r="H93" s="44" t="s">
        <v>302</v>
      </c>
    </row>
    <row r="94" spans="1:8" s="23" customFormat="1" ht="22.5" x14ac:dyDescent="0.2">
      <c r="A94" s="16" t="s">
        <v>2047</v>
      </c>
      <c r="B94" s="16">
        <v>143</v>
      </c>
      <c r="C94" s="16" t="s">
        <v>2048</v>
      </c>
      <c r="D94" s="45"/>
      <c r="E94" s="45"/>
      <c r="F94" s="45"/>
      <c r="G94" s="45"/>
      <c r="H94" s="45"/>
    </row>
    <row r="95" spans="1:8" s="23" customFormat="1" ht="22.5" x14ac:dyDescent="0.2">
      <c r="A95" s="18" t="s">
        <v>2049</v>
      </c>
      <c r="B95" s="18">
        <v>37</v>
      </c>
      <c r="C95" s="18" t="s">
        <v>1863</v>
      </c>
      <c r="D95" s="45"/>
      <c r="E95" s="45"/>
      <c r="F95" s="45"/>
      <c r="G95" s="45"/>
      <c r="H95" s="45"/>
    </row>
    <row r="96" spans="1:8" s="23" customFormat="1" ht="33.75" x14ac:dyDescent="0.2">
      <c r="A96" s="1216" t="s">
        <v>2158</v>
      </c>
      <c r="B96" s="1216">
        <v>30</v>
      </c>
      <c r="C96" s="1216" t="s">
        <v>2159</v>
      </c>
      <c r="D96" s="777"/>
      <c r="E96" s="777"/>
      <c r="F96" s="777"/>
      <c r="G96" s="777"/>
      <c r="H96" s="777"/>
    </row>
    <row r="97" spans="1:11" s="23" customFormat="1" ht="23.25" thickBot="1" x14ac:dyDescent="0.25">
      <c r="A97" s="25" t="s">
        <v>4202</v>
      </c>
      <c r="B97" s="25">
        <v>123</v>
      </c>
      <c r="C97" s="25" t="s">
        <v>4201</v>
      </c>
      <c r="D97" s="45"/>
      <c r="E97" s="45"/>
      <c r="F97" s="45"/>
      <c r="G97" s="45"/>
      <c r="H97" s="45"/>
    </row>
    <row r="98" spans="1:11" s="24" customFormat="1" thickBot="1" x14ac:dyDescent="0.25">
      <c r="A98" s="26" t="s">
        <v>101</v>
      </c>
      <c r="B98" s="27">
        <f>SUM(B94:B97)</f>
        <v>333</v>
      </c>
      <c r="C98" s="27">
        <f>SUM(D98:H98)</f>
        <v>0</v>
      </c>
      <c r="D98" s="27">
        <f t="shared" ref="D98:H98" si="1">SUM(D94)</f>
        <v>0</v>
      </c>
      <c r="E98" s="27">
        <f t="shared" si="1"/>
        <v>0</v>
      </c>
      <c r="F98" s="27">
        <f t="shared" si="1"/>
        <v>0</v>
      </c>
      <c r="G98" s="27">
        <f t="shared" si="1"/>
        <v>0</v>
      </c>
      <c r="H98" s="27">
        <f t="shared" si="1"/>
        <v>0</v>
      </c>
    </row>
    <row r="99" spans="1:11" x14ac:dyDescent="0.2">
      <c r="A99" s="1328"/>
      <c r="B99" s="1328"/>
      <c r="C99" s="20"/>
      <c r="D99" s="1403"/>
      <c r="E99" s="1403"/>
      <c r="F99" s="1403"/>
      <c r="G99" s="50"/>
      <c r="H99" s="50"/>
    </row>
    <row r="100" spans="1:11" x14ac:dyDescent="0.2">
      <c r="C100" s="127"/>
      <c r="D100" s="50"/>
      <c r="E100" s="50"/>
      <c r="F100" s="50"/>
      <c r="G100" s="50"/>
      <c r="H100" s="50"/>
    </row>
    <row r="101" spans="1:11" ht="13.5" thickBot="1" x14ac:dyDescent="0.25">
      <c r="A101" s="1325" t="s">
        <v>149</v>
      </c>
      <c r="B101" s="1325"/>
      <c r="C101" s="1325"/>
      <c r="D101" s="50"/>
      <c r="E101" s="52" t="s">
        <v>397</v>
      </c>
      <c r="F101" s="6">
        <f>+COUNT(B103:B105)</f>
        <v>0</v>
      </c>
      <c r="G101" s="1324"/>
      <c r="H101" s="1324"/>
    </row>
    <row r="102" spans="1:11" s="24" customFormat="1" ht="11.25" x14ac:dyDescent="0.2">
      <c r="A102" s="66" t="s">
        <v>398</v>
      </c>
      <c r="B102" s="239" t="s">
        <v>96</v>
      </c>
      <c r="C102" s="68" t="s">
        <v>244</v>
      </c>
      <c r="D102" s="124" t="s">
        <v>97</v>
      </c>
      <c r="E102" s="125" t="s">
        <v>98</v>
      </c>
      <c r="F102" s="125" t="s">
        <v>99</v>
      </c>
      <c r="G102" s="125" t="s">
        <v>100</v>
      </c>
      <c r="H102" s="126" t="s">
        <v>302</v>
      </c>
    </row>
    <row r="103" spans="1:11" s="104" customFormat="1" ht="11.25" x14ac:dyDescent="0.2">
      <c r="A103" s="72"/>
      <c r="B103" s="72"/>
      <c r="C103" s="72"/>
      <c r="D103" s="354"/>
      <c r="E103" s="354"/>
      <c r="F103" s="354"/>
      <c r="G103" s="354"/>
      <c r="H103" s="354"/>
      <c r="J103" s="102"/>
      <c r="K103" s="102"/>
    </row>
    <row r="104" spans="1:11" s="104" customFormat="1" ht="11.25" x14ac:dyDescent="0.2">
      <c r="A104" s="1111"/>
      <c r="B104" s="1111"/>
      <c r="C104" s="1111"/>
      <c r="D104" s="1206"/>
      <c r="E104" s="1206"/>
      <c r="F104" s="1206"/>
      <c r="G104" s="1206"/>
      <c r="H104" s="1206"/>
      <c r="J104" s="102"/>
      <c r="K104" s="102"/>
    </row>
    <row r="105" spans="1:11" s="104" customFormat="1" ht="12" thickBot="1" x14ac:dyDescent="0.25">
      <c r="A105" s="72"/>
      <c r="B105" s="72"/>
      <c r="C105" s="72"/>
      <c r="D105" s="72"/>
      <c r="E105" s="72"/>
      <c r="F105" s="72"/>
      <c r="G105" s="72"/>
      <c r="H105" s="72"/>
      <c r="J105" s="33"/>
    </row>
    <row r="106" spans="1:11" s="24" customFormat="1" thickBot="1" x14ac:dyDescent="0.25">
      <c r="A106" s="26" t="s">
        <v>101</v>
      </c>
      <c r="B106" s="27">
        <f>SUM(B103:B105)</f>
        <v>0</v>
      </c>
      <c r="C106" s="27">
        <f>SUM(D106:H106)</f>
        <v>0</v>
      </c>
      <c r="D106" s="27">
        <f>SUM(D98:D103)</f>
        <v>0</v>
      </c>
      <c r="E106" s="27">
        <f>SUM(E98:E103)</f>
        <v>0</v>
      </c>
      <c r="F106" s="27">
        <f>SUM(F98:F103)</f>
        <v>0</v>
      </c>
      <c r="G106" s="27">
        <f>SUM(G98:G103)</f>
        <v>0</v>
      </c>
      <c r="H106" s="27">
        <f>SUM(H98:H103)</f>
        <v>0</v>
      </c>
    </row>
    <row r="107" spans="1:11" x14ac:dyDescent="0.2">
      <c r="C107" s="127"/>
    </row>
    <row r="108" spans="1:11" x14ac:dyDescent="0.2">
      <c r="C108" s="127"/>
      <c r="D108" s="50"/>
      <c r="E108" s="50"/>
      <c r="F108" s="50"/>
      <c r="G108" s="50"/>
      <c r="H108" s="50"/>
    </row>
    <row r="109" spans="1:11" x14ac:dyDescent="0.2">
      <c r="A109" s="1325" t="s">
        <v>150</v>
      </c>
      <c r="B109" s="1325"/>
      <c r="C109" s="1325"/>
      <c r="D109" s="50"/>
      <c r="E109" s="52" t="s">
        <v>397</v>
      </c>
      <c r="F109" s="6">
        <f>COUNT(B111:B112)</f>
        <v>2</v>
      </c>
      <c r="G109" s="1402"/>
      <c r="H109" s="1402"/>
    </row>
    <row r="110" spans="1:11" ht="31.5" customHeight="1" x14ac:dyDescent="0.2">
      <c r="A110" s="625" t="s">
        <v>398</v>
      </c>
      <c r="B110" s="625" t="s">
        <v>576</v>
      </c>
      <c r="C110" s="496" t="s">
        <v>83</v>
      </c>
      <c r="D110" s="496" t="s">
        <v>577</v>
      </c>
      <c r="E110" s="496" t="s">
        <v>578</v>
      </c>
      <c r="F110" s="1207" t="s">
        <v>579</v>
      </c>
      <c r="G110" s="471"/>
      <c r="H110" s="471"/>
    </row>
    <row r="111" spans="1:11" ht="33.75" x14ac:dyDescent="0.2">
      <c r="A111" s="497" t="s">
        <v>1864</v>
      </c>
      <c r="B111" s="498">
        <v>42</v>
      </c>
      <c r="C111" s="499" t="s">
        <v>1866</v>
      </c>
      <c r="D111" s="500"/>
      <c r="E111" s="501" t="s">
        <v>1868</v>
      </c>
      <c r="F111" s="501" t="s">
        <v>1867</v>
      </c>
      <c r="G111" s="471"/>
      <c r="H111" s="471"/>
    </row>
    <row r="112" spans="1:11" ht="34.5" thickBot="1" x14ac:dyDescent="0.25">
      <c r="A112" s="497" t="s">
        <v>1865</v>
      </c>
      <c r="B112" s="498">
        <v>2</v>
      </c>
      <c r="C112" s="499" t="s">
        <v>1866</v>
      </c>
      <c r="D112" s="500"/>
      <c r="E112" s="501" t="s">
        <v>1868</v>
      </c>
      <c r="F112" s="501" t="s">
        <v>1867</v>
      </c>
      <c r="G112" s="471"/>
      <c r="H112" s="471"/>
    </row>
    <row r="113" spans="1:8" s="24" customFormat="1" thickBot="1" x14ac:dyDescent="0.25">
      <c r="A113" s="26" t="s">
        <v>101</v>
      </c>
      <c r="B113" s="1213">
        <f>SUM(B111:B112)</f>
        <v>44</v>
      </c>
      <c r="C113" s="356"/>
      <c r="D113" s="48"/>
      <c r="E113" s="48"/>
      <c r="F113" s="48"/>
      <c r="G113" s="48"/>
      <c r="H113" s="48"/>
    </row>
    <row r="114" spans="1:8" s="24" customFormat="1" ht="12" x14ac:dyDescent="0.2">
      <c r="A114" s="355"/>
      <c r="B114" s="103"/>
      <c r="C114" s="356"/>
      <c r="D114" s="48"/>
      <c r="E114" s="48"/>
      <c r="F114" s="48"/>
      <c r="G114" s="48"/>
      <c r="H114" s="48"/>
    </row>
    <row r="115" spans="1:8" x14ac:dyDescent="0.2">
      <c r="A115" s="1328"/>
      <c r="B115" s="1328"/>
      <c r="C115" s="22"/>
      <c r="D115" s="1333"/>
      <c r="E115" s="1333"/>
      <c r="F115" s="11"/>
    </row>
    <row r="116" spans="1:8" s="12" customFormat="1" x14ac:dyDescent="0.2">
      <c r="A116" s="1345" t="s">
        <v>311</v>
      </c>
      <c r="B116" s="1345"/>
      <c r="C116" s="1345"/>
      <c r="D116" s="1345"/>
      <c r="E116" s="1345"/>
      <c r="F116" s="1345"/>
    </row>
    <row r="117" spans="1:8" ht="13.5" thickBot="1" x14ac:dyDescent="0.25">
      <c r="A117" s="1412" t="s">
        <v>312</v>
      </c>
      <c r="B117" s="1412"/>
      <c r="C117" s="1412"/>
      <c r="D117" s="1412"/>
      <c r="E117" s="1412"/>
      <c r="F117" s="1412"/>
      <c r="G117" s="14"/>
    </row>
    <row r="118" spans="1:8" s="33" customFormat="1" ht="12" thickBot="1" x14ac:dyDescent="0.25">
      <c r="A118" s="1413" t="s">
        <v>313</v>
      </c>
      <c r="B118" s="1414"/>
      <c r="C118" s="31" t="s">
        <v>84</v>
      </c>
      <c r="D118" s="1415" t="s">
        <v>314</v>
      </c>
      <c r="E118" s="1414"/>
      <c r="F118" s="32" t="s">
        <v>315</v>
      </c>
    </row>
    <row r="119" spans="1:8" s="33" customFormat="1" ht="11.25" x14ac:dyDescent="0.2">
      <c r="A119" s="1398" t="s">
        <v>261</v>
      </c>
      <c r="B119" s="1399"/>
      <c r="C119" s="34" t="s">
        <v>262</v>
      </c>
      <c r="D119" s="1353" t="s">
        <v>263</v>
      </c>
      <c r="E119" s="1354"/>
      <c r="F119" s="35"/>
    </row>
    <row r="120" spans="1:8" s="33" customFormat="1" ht="11.25" x14ac:dyDescent="0.2">
      <c r="A120" s="1410" t="s">
        <v>261</v>
      </c>
      <c r="B120" s="1411"/>
      <c r="C120" s="34" t="s">
        <v>229</v>
      </c>
      <c r="D120" s="1400" t="s">
        <v>263</v>
      </c>
      <c r="E120" s="1401"/>
      <c r="F120" s="35"/>
    </row>
    <row r="121" spans="1:8" s="33" customFormat="1" ht="11.25" x14ac:dyDescent="0.2">
      <c r="A121" s="1362" t="s">
        <v>546</v>
      </c>
      <c r="B121" s="1363"/>
      <c r="C121" s="36"/>
      <c r="D121" s="1400" t="s">
        <v>1567</v>
      </c>
      <c r="E121" s="1401"/>
      <c r="F121" s="76">
        <v>100</v>
      </c>
    </row>
    <row r="122" spans="1:8" s="33" customFormat="1" ht="11.25" x14ac:dyDescent="0.2">
      <c r="A122" s="38"/>
      <c r="B122" s="38"/>
      <c r="C122" s="39"/>
      <c r="D122" s="40"/>
      <c r="E122" s="40"/>
      <c r="F122" s="40"/>
    </row>
    <row r="123" spans="1:8" x14ac:dyDescent="0.2">
      <c r="A123" s="1328"/>
      <c r="B123" s="1328"/>
      <c r="C123" s="22"/>
      <c r="D123" s="1333"/>
      <c r="E123" s="1333"/>
      <c r="F123" s="11"/>
    </row>
    <row r="124" spans="1:8" s="12" customFormat="1" x14ac:dyDescent="0.2">
      <c r="A124" s="1345" t="s">
        <v>248</v>
      </c>
      <c r="B124" s="1345"/>
      <c r="C124" s="1345"/>
      <c r="D124" s="1345"/>
      <c r="E124" s="1345"/>
      <c r="F124" s="1345"/>
    </row>
    <row r="125" spans="1:8" ht="27" customHeight="1" thickBot="1" x14ac:dyDescent="0.25">
      <c r="A125" s="1333" t="s">
        <v>249</v>
      </c>
      <c r="B125" s="1333"/>
      <c r="C125" s="1333"/>
      <c r="D125" s="1333"/>
      <c r="E125" s="1333"/>
      <c r="F125" s="1333"/>
      <c r="G125" s="14"/>
    </row>
    <row r="126" spans="1:8" s="33" customFormat="1" ht="12" thickBot="1" x14ac:dyDescent="0.25">
      <c r="A126" s="1407" t="s">
        <v>313</v>
      </c>
      <c r="B126" s="1408"/>
      <c r="C126" s="31" t="s">
        <v>84</v>
      </c>
      <c r="D126" s="1409" t="s">
        <v>314</v>
      </c>
      <c r="E126" s="1408"/>
      <c r="F126" s="32" t="s">
        <v>315</v>
      </c>
    </row>
    <row r="127" spans="1:8" s="33" customFormat="1" ht="11.25" x14ac:dyDescent="0.2">
      <c r="A127" s="1398"/>
      <c r="B127" s="1399"/>
      <c r="C127" s="34"/>
      <c r="D127" s="1353"/>
      <c r="E127" s="1354"/>
      <c r="F127" s="35"/>
    </row>
    <row r="128" spans="1:8" s="33" customFormat="1" ht="11.25" x14ac:dyDescent="0.2">
      <c r="A128" s="1410"/>
      <c r="B128" s="1411"/>
      <c r="C128" s="36"/>
      <c r="D128" s="1400"/>
      <c r="E128" s="1401"/>
      <c r="F128" s="97"/>
    </row>
    <row r="129" spans="1:6" x14ac:dyDescent="0.2">
      <c r="A129" s="1405"/>
      <c r="B129" s="1405"/>
      <c r="C129" s="22"/>
      <c r="D129" s="1406"/>
      <c r="E129" s="1406"/>
      <c r="F129" s="11"/>
    </row>
  </sheetData>
  <customSheetViews>
    <customSheetView guid="{BF975151-0CB7-467A-A5F2-74C18B2B8DD8}" showGridLines="0">
      <pane ySplit="1" topLeftCell="A27" activePane="bottomLeft" state="frozenSplit"/>
      <selection pane="bottomLeft" activeCell="H33" sqref="H33"/>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29" activePane="bottomLeft" state="frozenSplit"/>
      <selection pane="bottomLeft" activeCell="G31" sqref="G31"/>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29" activePane="bottomLeft" state="frozenSplit"/>
      <selection pane="bottomLeft" activeCell="G31" sqref="G31"/>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F24" sqref="F2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29" activePane="bottomLeft" state="frozenSplit"/>
      <selection pane="bottomLeft" activeCell="G31" sqref="G31"/>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10" activePane="bottomLeft" state="frozenSplit"/>
      <selection pane="bottomLeft" activeCell="K100" sqref="K100"/>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97" sqref="A97:IV97"/>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2" activePane="bottomLeft" state="frozenSplit"/>
      <selection pane="bottomLeft" activeCell="B34" sqref="B34"/>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29" activePane="bottomLeft" state="frozenSplit"/>
      <selection pane="bottomLeft" activeCell="G31" sqref="G31"/>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29" activePane="bottomLeft" state="frozenSplit"/>
      <selection pane="bottomLeft" activeCell="G31" sqref="G31"/>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44" activePane="bottomLeft" state="frozenSplit"/>
      <selection pane="bottomLeft" activeCell="F118" sqref="F118"/>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36" activePane="bottomLeft" state="frozenSplit"/>
      <selection pane="bottomLeft" activeCell="H33" sqref="H33"/>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36" activePane="bottomLeft" state="frozenSplit"/>
      <selection pane="bottomLeft" activeCell="H33" sqref="H33"/>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36" activePane="bottomLeft" state="frozenSplit"/>
      <selection pane="bottomLeft" activeCell="H33" sqref="H33"/>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7" activePane="bottomLeft" state="frozenSplit"/>
      <selection pane="bottomLeft" activeCell="H33" sqref="H33"/>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8" activePane="bottomLeft" state="frozenSplit"/>
      <selection pane="bottomLeft" activeCell="H34" sqref="H34"/>
      <pageMargins left="0.25" right="0.25" top="0.25" bottom="0.25" header="0.5" footer="0.5"/>
      <pageSetup paperSize="9" orientation="portrait" r:id="rId20"/>
      <headerFooter alignWithMargins="0">
        <oddFooter>&amp;L&amp;C&amp;R</oddFooter>
      </headerFooter>
    </customSheetView>
  </customSheetViews>
  <mergeCells count="64">
    <mergeCell ref="A125:F125"/>
    <mergeCell ref="A124:F124"/>
    <mergeCell ref="A117:F117"/>
    <mergeCell ref="A109:C109"/>
    <mergeCell ref="A115:B115"/>
    <mergeCell ref="D115:E115"/>
    <mergeCell ref="A116:F116"/>
    <mergeCell ref="A119:B119"/>
    <mergeCell ref="D119:E119"/>
    <mergeCell ref="A118:B118"/>
    <mergeCell ref="D118:E118"/>
    <mergeCell ref="A121:B121"/>
    <mergeCell ref="D121:E121"/>
    <mergeCell ref="A123:B123"/>
    <mergeCell ref="D123:E123"/>
    <mergeCell ref="A120:B120"/>
    <mergeCell ref="A129:B129"/>
    <mergeCell ref="D129:E129"/>
    <mergeCell ref="A126:B126"/>
    <mergeCell ref="D126:E126"/>
    <mergeCell ref="D127:E127"/>
    <mergeCell ref="A127:B127"/>
    <mergeCell ref="A128:B128"/>
    <mergeCell ref="D128:E128"/>
    <mergeCell ref="G10:H10"/>
    <mergeCell ref="A18:F18"/>
    <mergeCell ref="G18:H18"/>
    <mergeCell ref="A22:F22"/>
    <mergeCell ref="G22:H22"/>
    <mergeCell ref="A10:F10"/>
    <mergeCell ref="C1:F1"/>
    <mergeCell ref="C9:F9"/>
    <mergeCell ref="A24:B24"/>
    <mergeCell ref="D24:E24"/>
    <mergeCell ref="A7:B7"/>
    <mergeCell ref="D7:E7"/>
    <mergeCell ref="A8:F8"/>
    <mergeCell ref="C4:F4"/>
    <mergeCell ref="A23:B23"/>
    <mergeCell ref="D23:E23"/>
    <mergeCell ref="A6:B6"/>
    <mergeCell ref="A4:B4"/>
    <mergeCell ref="A2:B2"/>
    <mergeCell ref="C2:F2"/>
    <mergeCell ref="A3:B3"/>
    <mergeCell ref="C3:F3"/>
    <mergeCell ref="A25:F25"/>
    <mergeCell ref="A92:C92"/>
    <mergeCell ref="G26:H26"/>
    <mergeCell ref="A27:F27"/>
    <mergeCell ref="A26:C26"/>
    <mergeCell ref="G92:H92"/>
    <mergeCell ref="A91:B91"/>
    <mergeCell ref="D91:E91"/>
    <mergeCell ref="A83:B83"/>
    <mergeCell ref="D83:E83"/>
    <mergeCell ref="A76:C76"/>
    <mergeCell ref="D120:E120"/>
    <mergeCell ref="G109:H109"/>
    <mergeCell ref="A101:C101"/>
    <mergeCell ref="G101:H101"/>
    <mergeCell ref="A84:C84"/>
    <mergeCell ref="A99:B99"/>
    <mergeCell ref="D99:F99"/>
  </mergeCells>
  <phoneticPr fontId="42" type="noConversion"/>
  <pageMargins left="0.25" right="0.25" top="0.25" bottom="0.25" header="0.5" footer="0.5"/>
  <pageSetup paperSize="9" orientation="portrait" r:id="rId21"/>
  <headerFooter alignWithMargins="0">
    <oddFooter>&amp;L&amp;C&amp;R</oddFooter>
  </headerFooter>
  <drawing r:id="rId22"/>
  <tableParts count="1">
    <tablePart r:id="rId2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I156"/>
  <sheetViews>
    <sheetView showGridLines="0" workbookViewId="0">
      <pane ySplit="1" topLeftCell="A98" activePane="bottomLeft" state="frozenSplit"/>
      <selection pane="bottomLeft" activeCell="G37" sqref="G37:H37"/>
    </sheetView>
  </sheetViews>
  <sheetFormatPr defaultColWidth="9.140625" defaultRowHeight="12.75" x14ac:dyDescent="0.2"/>
  <cols>
    <col min="1" max="1" width="38.28515625" style="2" customWidth="1"/>
    <col min="2" max="2" width="11.5703125" style="2" customWidth="1"/>
    <col min="3" max="3" width="39.140625" style="2" customWidth="1"/>
    <col min="4" max="8" width="11.5703125" style="2" customWidth="1"/>
    <col min="9" max="9" width="3.5703125" style="2" customWidth="1"/>
    <col min="10" max="16384" width="9.140625" style="2"/>
  </cols>
  <sheetData>
    <row r="1" spans="1:9" ht="27" customHeight="1" x14ac:dyDescent="0.2">
      <c r="A1" s="94"/>
      <c r="B1" s="41"/>
      <c r="C1" s="1331" t="s">
        <v>602</v>
      </c>
      <c r="D1" s="1331"/>
      <c r="E1" s="1331"/>
      <c r="F1" s="1331"/>
      <c r="G1" s="94"/>
      <c r="H1" s="94"/>
    </row>
    <row r="2" spans="1:9" ht="0.95" customHeight="1" thickBot="1" x14ac:dyDescent="0.25">
      <c r="A2" s="94"/>
      <c r="B2" s="94"/>
      <c r="C2" s="94"/>
      <c r="D2" s="94"/>
      <c r="E2" s="94"/>
      <c r="F2" s="94"/>
      <c r="G2" s="94"/>
      <c r="H2" s="94"/>
    </row>
    <row r="3" spans="1:9" ht="16.350000000000001" customHeight="1" thickBot="1" x14ac:dyDescent="0.25">
      <c r="A3" s="1328" t="s">
        <v>78</v>
      </c>
      <c r="B3" s="1328"/>
      <c r="C3" s="1336" t="s">
        <v>542</v>
      </c>
      <c r="D3" s="1337"/>
      <c r="E3" s="1337"/>
      <c r="F3" s="1338"/>
      <c r="G3" s="94"/>
      <c r="H3" s="94"/>
    </row>
    <row r="4" spans="1:9" ht="16.350000000000001" customHeight="1" x14ac:dyDescent="0.2">
      <c r="A4" s="1328" t="s">
        <v>79</v>
      </c>
      <c r="B4" s="1328"/>
      <c r="C4" s="1333" t="s">
        <v>63</v>
      </c>
      <c r="D4" s="1333"/>
      <c r="E4" s="1333"/>
      <c r="F4" s="1333"/>
      <c r="G4" s="94"/>
      <c r="H4" s="94"/>
    </row>
    <row r="5" spans="1:9" ht="16.350000000000001" customHeight="1" x14ac:dyDescent="0.2">
      <c r="A5" s="1328" t="s">
        <v>80</v>
      </c>
      <c r="B5" s="1328"/>
      <c r="C5" s="1333" t="s">
        <v>140</v>
      </c>
      <c r="D5" s="1333"/>
      <c r="E5" s="1333"/>
      <c r="F5" s="1333"/>
      <c r="G5" s="94"/>
      <c r="H5" s="94"/>
    </row>
    <row r="6" spans="1:9" x14ac:dyDescent="0.2">
      <c r="A6" s="1328" t="s">
        <v>81</v>
      </c>
      <c r="B6" s="1328"/>
      <c r="C6" s="89">
        <v>15</v>
      </c>
      <c r="D6" s="1333"/>
      <c r="E6" s="1333"/>
      <c r="F6" s="11"/>
      <c r="G6" s="94"/>
      <c r="H6" s="94"/>
    </row>
    <row r="7" spans="1:9" x14ac:dyDescent="0.2">
      <c r="A7" s="21" t="s">
        <v>3</v>
      </c>
      <c r="B7" s="21"/>
      <c r="C7" s="89">
        <v>18</v>
      </c>
      <c r="D7" s="11"/>
      <c r="E7" s="11"/>
      <c r="F7" s="11"/>
      <c r="G7" s="94"/>
      <c r="H7" s="94"/>
    </row>
    <row r="8" spans="1:9" x14ac:dyDescent="0.2">
      <c r="A8" s="21" t="s">
        <v>4</v>
      </c>
      <c r="B8" s="21"/>
      <c r="C8" s="89">
        <v>2</v>
      </c>
      <c r="D8" s="11"/>
      <c r="E8" s="11"/>
      <c r="F8" s="11"/>
      <c r="G8" s="94"/>
      <c r="H8" s="94"/>
    </row>
    <row r="9" spans="1:9" x14ac:dyDescent="0.2">
      <c r="A9" s="1328"/>
      <c r="B9" s="1328"/>
      <c r="C9" s="22"/>
      <c r="D9" s="1333"/>
      <c r="E9" s="1333"/>
      <c r="F9" s="11"/>
      <c r="G9" s="94"/>
      <c r="H9" s="94"/>
    </row>
    <row r="10" spans="1:9" ht="18" customHeight="1" x14ac:dyDescent="0.2">
      <c r="A10" s="1328" t="s">
        <v>82</v>
      </c>
      <c r="B10" s="1328"/>
      <c r="C10" s="1328"/>
      <c r="D10" s="1328"/>
      <c r="E10" s="1328"/>
      <c r="F10" s="1328"/>
      <c r="G10" s="94"/>
      <c r="H10" s="94"/>
    </row>
    <row r="11" spans="1:9" s="6" customFormat="1" ht="39" customHeight="1" x14ac:dyDescent="0.2">
      <c r="A11" s="1" t="s">
        <v>299</v>
      </c>
      <c r="B11" s="1"/>
      <c r="C11" s="1332" t="s">
        <v>464</v>
      </c>
      <c r="D11" s="1327"/>
      <c r="E11" s="1327"/>
      <c r="F11" s="1327"/>
      <c r="G11" s="95"/>
      <c r="H11" s="95"/>
    </row>
    <row r="12" spans="1:9" ht="26.25" customHeight="1" thickBot="1" x14ac:dyDescent="0.25">
      <c r="A12" s="1339" t="s">
        <v>300</v>
      </c>
      <c r="B12" s="1339"/>
      <c r="C12" s="1339"/>
      <c r="D12" s="1339"/>
      <c r="E12" s="1339"/>
      <c r="F12" s="1339"/>
      <c r="G12" s="1326"/>
      <c r="H12" s="1326"/>
    </row>
    <row r="13" spans="1:9" s="6" customFormat="1" ht="23.25" thickBot="1" x14ac:dyDescent="0.25">
      <c r="A13" s="3" t="s">
        <v>301</v>
      </c>
      <c r="B13" s="4" t="s">
        <v>302</v>
      </c>
      <c r="C13" s="57" t="s">
        <v>254</v>
      </c>
      <c r="D13" s="57" t="s">
        <v>303</v>
      </c>
      <c r="E13" s="5" t="s">
        <v>255</v>
      </c>
      <c r="F13" s="56"/>
    </row>
    <row r="14" spans="1:9" s="12" customFormat="1" x14ac:dyDescent="0.2">
      <c r="A14" s="933" t="s">
        <v>157</v>
      </c>
      <c r="B14" s="933" t="s">
        <v>409</v>
      </c>
      <c r="C14" s="854" t="s">
        <v>158</v>
      </c>
      <c r="D14" s="933" t="s">
        <v>330</v>
      </c>
      <c r="E14" s="1079">
        <v>37622</v>
      </c>
      <c r="F14" s="75"/>
      <c r="G14" s="102"/>
      <c r="H14" s="102"/>
      <c r="I14" s="102"/>
    </row>
    <row r="15" spans="1:9" s="12" customFormat="1" x14ac:dyDescent="0.2">
      <c r="A15" s="933" t="s">
        <v>510</v>
      </c>
      <c r="B15" s="933" t="s">
        <v>409</v>
      </c>
      <c r="C15" s="854" t="s">
        <v>1095</v>
      </c>
      <c r="D15" s="933" t="s">
        <v>330</v>
      </c>
      <c r="E15" s="1079">
        <v>37622</v>
      </c>
      <c r="F15" s="75"/>
      <c r="G15" s="102"/>
      <c r="H15" s="102"/>
      <c r="I15" s="102"/>
    </row>
    <row r="16" spans="1:9" s="12" customFormat="1" x14ac:dyDescent="0.2">
      <c r="A16" s="933" t="s">
        <v>511</v>
      </c>
      <c r="B16" s="933" t="s">
        <v>409</v>
      </c>
      <c r="C16" s="854" t="s">
        <v>512</v>
      </c>
      <c r="D16" s="933" t="s">
        <v>330</v>
      </c>
      <c r="E16" s="1079">
        <v>37622</v>
      </c>
      <c r="F16" s="75"/>
      <c r="G16" s="102"/>
      <c r="H16" s="102"/>
      <c r="I16" s="102"/>
    </row>
    <row r="17" spans="1:9" s="12" customFormat="1" x14ac:dyDescent="0.2">
      <c r="A17" s="933" t="s">
        <v>513</v>
      </c>
      <c r="B17" s="933" t="s">
        <v>409</v>
      </c>
      <c r="C17" s="854" t="s">
        <v>1096</v>
      </c>
      <c r="D17" s="933" t="s">
        <v>330</v>
      </c>
      <c r="E17" s="1079">
        <v>37622</v>
      </c>
      <c r="F17" s="75"/>
      <c r="G17" s="102"/>
      <c r="H17" s="102"/>
      <c r="I17" s="102"/>
    </row>
    <row r="18" spans="1:9" s="12" customFormat="1" x14ac:dyDescent="0.2">
      <c r="A18" s="933" t="s">
        <v>476</v>
      </c>
      <c r="B18" s="933" t="s">
        <v>50</v>
      </c>
      <c r="C18" s="854" t="s">
        <v>1097</v>
      </c>
      <c r="D18" s="933" t="s">
        <v>497</v>
      </c>
      <c r="E18" s="1079" t="s">
        <v>159</v>
      </c>
      <c r="F18" s="75"/>
      <c r="G18" s="102"/>
      <c r="H18" s="102"/>
      <c r="I18" s="102"/>
    </row>
    <row r="19" spans="1:9" s="12" customFormat="1" x14ac:dyDescent="0.2">
      <c r="A19" s="933" t="s">
        <v>465</v>
      </c>
      <c r="B19" s="933" t="s">
        <v>409</v>
      </c>
      <c r="C19" s="854" t="s">
        <v>65</v>
      </c>
      <c r="D19" s="933" t="s">
        <v>225</v>
      </c>
      <c r="E19" s="1079" t="s">
        <v>66</v>
      </c>
      <c r="F19" s="75"/>
      <c r="G19" s="102"/>
      <c r="H19" s="102"/>
      <c r="I19" s="102"/>
    </row>
    <row r="20" spans="1:9" s="12" customFormat="1" ht="22.5" x14ac:dyDescent="0.2">
      <c r="A20" s="933" t="s">
        <v>67</v>
      </c>
      <c r="B20" s="933" t="s">
        <v>409</v>
      </c>
      <c r="C20" s="854" t="s">
        <v>68</v>
      </c>
      <c r="D20" s="933" t="s">
        <v>225</v>
      </c>
      <c r="E20" s="1079" t="s">
        <v>77</v>
      </c>
      <c r="F20" s="75"/>
      <c r="G20" s="102"/>
      <c r="H20" s="102"/>
      <c r="I20" s="102"/>
    </row>
    <row r="21" spans="1:9" s="12" customFormat="1" ht="45" x14ac:dyDescent="0.2">
      <c r="A21" s="933" t="s">
        <v>69</v>
      </c>
      <c r="B21" s="933" t="s">
        <v>409</v>
      </c>
      <c r="C21" s="854" t="s">
        <v>1098</v>
      </c>
      <c r="D21" s="933" t="s">
        <v>225</v>
      </c>
      <c r="E21" s="1079" t="s">
        <v>77</v>
      </c>
      <c r="F21" s="75"/>
      <c r="G21" s="102"/>
      <c r="H21" s="102"/>
      <c r="I21" s="102"/>
    </row>
    <row r="22" spans="1:9" s="12" customFormat="1" ht="33.75" x14ac:dyDescent="0.2">
      <c r="A22" s="933" t="s">
        <v>502</v>
      </c>
      <c r="B22" s="933" t="s">
        <v>409</v>
      </c>
      <c r="C22" s="854" t="s">
        <v>1099</v>
      </c>
      <c r="D22" s="933" t="s">
        <v>225</v>
      </c>
      <c r="E22" s="1079" t="s">
        <v>77</v>
      </c>
      <c r="F22" s="75"/>
      <c r="G22" s="102"/>
      <c r="H22" s="102"/>
      <c r="I22" s="102"/>
    </row>
    <row r="23" spans="1:9" s="12" customFormat="1" ht="22.5" x14ac:dyDescent="0.2">
      <c r="A23" s="933" t="s">
        <v>394</v>
      </c>
      <c r="B23" s="933" t="s">
        <v>409</v>
      </c>
      <c r="C23" s="854" t="s">
        <v>1100</v>
      </c>
      <c r="D23" s="933" t="s">
        <v>225</v>
      </c>
      <c r="E23" s="1079" t="s">
        <v>77</v>
      </c>
      <c r="F23" s="75"/>
      <c r="G23" s="102"/>
      <c r="H23" s="102"/>
      <c r="I23" s="102"/>
    </row>
    <row r="24" spans="1:9" s="12" customFormat="1" x14ac:dyDescent="0.2">
      <c r="A24" s="933" t="s">
        <v>1101</v>
      </c>
      <c r="B24" s="933" t="s">
        <v>409</v>
      </c>
      <c r="C24" s="854" t="s">
        <v>1102</v>
      </c>
      <c r="D24" s="933" t="s">
        <v>225</v>
      </c>
      <c r="E24" s="1079" t="s">
        <v>77</v>
      </c>
      <c r="F24" s="75"/>
      <c r="G24" s="102"/>
      <c r="H24" s="102"/>
      <c r="I24" s="102"/>
    </row>
    <row r="25" spans="1:9" s="12" customFormat="1" ht="33.75" x14ac:dyDescent="0.2">
      <c r="A25" s="933" t="s">
        <v>1103</v>
      </c>
      <c r="B25" s="933" t="s">
        <v>409</v>
      </c>
      <c r="C25" s="854" t="s">
        <v>1104</v>
      </c>
      <c r="D25" s="933"/>
      <c r="E25" s="1079"/>
      <c r="F25" s="75"/>
      <c r="G25" s="102"/>
      <c r="H25" s="102"/>
      <c r="I25" s="102"/>
    </row>
    <row r="26" spans="1:9" s="12" customFormat="1" x14ac:dyDescent="0.2">
      <c r="A26" s="933" t="s">
        <v>1105</v>
      </c>
      <c r="B26" s="933" t="s">
        <v>50</v>
      </c>
      <c r="C26" s="854" t="s">
        <v>474</v>
      </c>
      <c r="D26" s="933" t="s">
        <v>497</v>
      </c>
      <c r="E26" s="1079" t="s">
        <v>475</v>
      </c>
      <c r="F26" s="75"/>
      <c r="G26" s="102"/>
      <c r="H26" s="102"/>
      <c r="I26" s="102"/>
    </row>
    <row r="27" spans="1:9" s="12" customFormat="1" x14ac:dyDescent="0.2">
      <c r="A27" s="9"/>
      <c r="B27" s="9"/>
      <c r="C27" s="9"/>
      <c r="D27" s="9"/>
      <c r="E27" s="9"/>
      <c r="F27" s="10"/>
      <c r="G27" s="102"/>
      <c r="H27" s="102"/>
      <c r="I27" s="102"/>
    </row>
    <row r="28" spans="1:9" ht="13.5" thickBot="1" x14ac:dyDescent="0.25">
      <c r="A28" s="1339" t="s">
        <v>310</v>
      </c>
      <c r="B28" s="1339"/>
      <c r="C28" s="1339"/>
      <c r="D28" s="1339"/>
      <c r="E28" s="1339"/>
      <c r="F28" s="1339"/>
      <c r="G28" s="102"/>
      <c r="H28" s="102"/>
      <c r="I28" s="102"/>
    </row>
    <row r="29" spans="1:9" s="6" customFormat="1" ht="13.5" thickBot="1" x14ac:dyDescent="0.25">
      <c r="A29" s="3" t="s">
        <v>301</v>
      </c>
      <c r="B29" s="4" t="s">
        <v>302</v>
      </c>
      <c r="C29" s="5" t="s">
        <v>254</v>
      </c>
      <c r="D29" s="56"/>
      <c r="E29" s="56"/>
      <c r="G29" s="102"/>
      <c r="H29" s="102"/>
      <c r="I29" s="102"/>
    </row>
    <row r="30" spans="1:9" s="12" customFormat="1" ht="67.5" x14ac:dyDescent="0.2">
      <c r="A30" s="854" t="s">
        <v>157</v>
      </c>
      <c r="B30" s="1241" t="s">
        <v>409</v>
      </c>
      <c r="C30" s="1240" t="s">
        <v>5</v>
      </c>
      <c r="D30" s="62"/>
      <c r="E30" s="63"/>
      <c r="G30" s="102"/>
      <c r="H30" s="102"/>
      <c r="I30" s="102"/>
    </row>
    <row r="31" spans="1:9" s="12" customFormat="1" x14ac:dyDescent="0.2">
      <c r="A31" s="854"/>
      <c r="B31" s="1241"/>
      <c r="C31" s="1240"/>
      <c r="D31" s="62"/>
      <c r="E31" s="63"/>
      <c r="G31" s="102"/>
      <c r="H31" s="102"/>
      <c r="I31" s="102"/>
    </row>
    <row r="32" spans="1:9" s="12" customFormat="1" x14ac:dyDescent="0.2">
      <c r="A32" s="9"/>
      <c r="B32" s="9"/>
      <c r="C32" s="9"/>
      <c r="D32" s="9"/>
      <c r="E32" s="9"/>
      <c r="F32" s="10"/>
      <c r="G32" s="102"/>
      <c r="H32" s="102"/>
      <c r="I32" s="102"/>
    </row>
    <row r="33" spans="1:9" s="6" customFormat="1" x14ac:dyDescent="0.2">
      <c r="A33" s="1327" t="s">
        <v>445</v>
      </c>
      <c r="B33" s="1327"/>
      <c r="C33" s="1327"/>
      <c r="D33" s="1327"/>
      <c r="E33" s="1327"/>
      <c r="F33" s="1327"/>
      <c r="G33" s="102"/>
      <c r="H33" s="102"/>
      <c r="I33" s="102"/>
    </row>
    <row r="34" spans="1:9" x14ac:dyDescent="0.2">
      <c r="A34" s="1333"/>
      <c r="B34" s="1333"/>
      <c r="C34" s="11"/>
      <c r="D34" s="1333"/>
      <c r="E34" s="1333"/>
      <c r="F34" s="11"/>
      <c r="G34" s="102"/>
      <c r="H34" s="102"/>
      <c r="I34" s="102"/>
    </row>
    <row r="35" spans="1:9" x14ac:dyDescent="0.2">
      <c r="A35" s="1333"/>
      <c r="B35" s="1333"/>
      <c r="C35" s="11"/>
      <c r="D35" s="1333"/>
      <c r="E35" s="1333"/>
      <c r="F35" s="11"/>
      <c r="G35" s="102"/>
      <c r="H35" s="102"/>
      <c r="I35" s="102"/>
    </row>
    <row r="36" spans="1:9" s="12" customFormat="1" ht="18" customHeight="1" x14ac:dyDescent="0.2">
      <c r="A36" s="1345" t="s">
        <v>388</v>
      </c>
      <c r="B36" s="1345"/>
      <c r="C36" s="1345"/>
      <c r="D36" s="1345"/>
      <c r="E36" s="1345"/>
      <c r="F36" s="1345"/>
    </row>
    <row r="37" spans="1:9" ht="31.5" customHeight="1" x14ac:dyDescent="0.2">
      <c r="A37" s="1327" t="s">
        <v>389</v>
      </c>
      <c r="B37" s="1327"/>
      <c r="C37" s="1327"/>
      <c r="E37" s="13" t="s">
        <v>397</v>
      </c>
      <c r="F37" s="6">
        <v>60</v>
      </c>
      <c r="G37" s="1326"/>
      <c r="H37" s="1326"/>
    </row>
    <row r="38" spans="1:9" ht="31.5" customHeight="1" x14ac:dyDescent="0.2">
      <c r="A38" s="279" t="s">
        <v>5160</v>
      </c>
      <c r="B38" s="279"/>
      <c r="C38" s="279"/>
      <c r="D38" s="279"/>
      <c r="E38" s="279"/>
      <c r="F38" s="279"/>
      <c r="G38" s="14"/>
    </row>
    <row r="39" spans="1:9" s="6" customFormat="1" x14ac:dyDescent="0.2">
      <c r="A39" s="1242" t="s">
        <v>1292</v>
      </c>
      <c r="B39" s="1113"/>
      <c r="C39" s="1242" t="s">
        <v>1293</v>
      </c>
      <c r="D39" s="1242" t="s">
        <v>1294</v>
      </c>
      <c r="E39" s="1242" t="s">
        <v>1295</v>
      </c>
      <c r="F39" s="56"/>
      <c r="G39" s="56"/>
      <c r="H39" s="56"/>
    </row>
    <row r="40" spans="1:9" s="6" customFormat="1" ht="45" x14ac:dyDescent="0.2">
      <c r="A40" s="1203" t="s">
        <v>1345</v>
      </c>
      <c r="B40" s="1285" t="s">
        <v>1702</v>
      </c>
      <c r="C40" s="1204" t="s">
        <v>986</v>
      </c>
      <c r="D40" s="1203" t="s">
        <v>1134</v>
      </c>
      <c r="E40" s="1286">
        <v>44834</v>
      </c>
      <c r="F40" s="56"/>
      <c r="G40" s="56"/>
      <c r="H40" s="56"/>
    </row>
    <row r="41" spans="1:9" s="6" customFormat="1" ht="45" x14ac:dyDescent="0.2">
      <c r="A41" s="1203" t="s">
        <v>1346</v>
      </c>
      <c r="B41" s="1285" t="s">
        <v>1702</v>
      </c>
      <c r="C41" s="1204" t="s">
        <v>1347</v>
      </c>
      <c r="D41" s="1203" t="s">
        <v>1134</v>
      </c>
      <c r="E41" s="1286">
        <v>44834</v>
      </c>
      <c r="F41" s="56"/>
      <c r="G41" s="56"/>
      <c r="H41" s="56"/>
    </row>
    <row r="42" spans="1:9" s="6" customFormat="1" ht="45" x14ac:dyDescent="0.2">
      <c r="A42" s="1203" t="s">
        <v>1348</v>
      </c>
      <c r="B42" s="1285" t="s">
        <v>1702</v>
      </c>
      <c r="C42" s="1204" t="s">
        <v>1592</v>
      </c>
      <c r="D42" s="1203" t="s">
        <v>1296</v>
      </c>
      <c r="E42" s="1286">
        <v>44587</v>
      </c>
      <c r="F42" s="56"/>
      <c r="G42" s="56"/>
      <c r="H42" s="56"/>
    </row>
    <row r="43" spans="1:9" s="6" customFormat="1" ht="33.75" x14ac:dyDescent="0.2">
      <c r="A43" s="1203" t="s">
        <v>1349</v>
      </c>
      <c r="B43" s="1285" t="s">
        <v>1702</v>
      </c>
      <c r="C43" s="1204" t="s">
        <v>1350</v>
      </c>
      <c r="D43" s="1203" t="s">
        <v>1296</v>
      </c>
      <c r="E43" s="1286">
        <v>45579</v>
      </c>
      <c r="F43" s="56"/>
      <c r="G43" s="56"/>
      <c r="H43" s="56"/>
    </row>
    <row r="44" spans="1:9" s="6" customFormat="1" ht="22.5" x14ac:dyDescent="0.2">
      <c r="A44" s="1203" t="s">
        <v>5161</v>
      </c>
      <c r="B44" s="1285" t="s">
        <v>1702</v>
      </c>
      <c r="C44" s="1204" t="s">
        <v>5162</v>
      </c>
      <c r="D44" s="1203" t="s">
        <v>1296</v>
      </c>
      <c r="E44" s="1286">
        <v>45385</v>
      </c>
      <c r="F44" s="56"/>
      <c r="G44" s="56"/>
      <c r="H44" s="56"/>
    </row>
    <row r="45" spans="1:9" s="6" customFormat="1" ht="45" x14ac:dyDescent="0.2">
      <c r="A45" s="1203" t="s">
        <v>5163</v>
      </c>
      <c r="B45" s="1285" t="s">
        <v>1702</v>
      </c>
      <c r="C45" s="1204" t="s">
        <v>5164</v>
      </c>
      <c r="D45" s="1203" t="s">
        <v>1296</v>
      </c>
      <c r="E45" s="1286">
        <v>45201</v>
      </c>
      <c r="F45" s="56"/>
      <c r="G45" s="56"/>
      <c r="H45" s="56"/>
    </row>
    <row r="46" spans="1:9" s="6" customFormat="1" ht="33.75" x14ac:dyDescent="0.2">
      <c r="A46" s="1203" t="s">
        <v>5165</v>
      </c>
      <c r="B46" s="1285" t="s">
        <v>1702</v>
      </c>
      <c r="C46" s="1204" t="s">
        <v>5166</v>
      </c>
      <c r="D46" s="1203" t="s">
        <v>1296</v>
      </c>
      <c r="E46" s="1286">
        <v>45385</v>
      </c>
      <c r="F46" s="56"/>
      <c r="G46" s="56"/>
      <c r="H46" s="56"/>
    </row>
    <row r="47" spans="1:9" s="6" customFormat="1" ht="33.75" x14ac:dyDescent="0.2">
      <c r="A47" s="1203" t="s">
        <v>5167</v>
      </c>
      <c r="B47" s="1285" t="s">
        <v>1702</v>
      </c>
      <c r="C47" s="1204" t="s">
        <v>1593</v>
      </c>
      <c r="D47" s="1203" t="s">
        <v>1134</v>
      </c>
      <c r="E47" s="1286">
        <v>45282</v>
      </c>
      <c r="F47" s="56"/>
      <c r="G47" s="56"/>
      <c r="H47" s="56"/>
    </row>
    <row r="48" spans="1:9" s="6" customFormat="1" ht="45" x14ac:dyDescent="0.2">
      <c r="A48" s="1203" t="s">
        <v>1351</v>
      </c>
      <c r="B48" s="1285" t="s">
        <v>1702</v>
      </c>
      <c r="C48" s="1204" t="s">
        <v>877</v>
      </c>
      <c r="D48" s="1203" t="s">
        <v>1134</v>
      </c>
      <c r="E48" s="1286">
        <v>43420</v>
      </c>
      <c r="F48" s="56"/>
      <c r="G48" s="56"/>
      <c r="H48" s="56"/>
    </row>
    <row r="49" spans="1:8" s="6" customFormat="1" ht="45" x14ac:dyDescent="0.2">
      <c r="A49" s="1203" t="s">
        <v>5168</v>
      </c>
      <c r="B49" s="1285" t="s">
        <v>1702</v>
      </c>
      <c r="C49" s="1204" t="s">
        <v>5169</v>
      </c>
      <c r="D49" s="1203" t="s">
        <v>1134</v>
      </c>
      <c r="E49" s="1286">
        <v>45478</v>
      </c>
      <c r="F49" s="56"/>
      <c r="G49" s="56"/>
      <c r="H49" s="56"/>
    </row>
    <row r="50" spans="1:8" s="6" customFormat="1" ht="33.75" x14ac:dyDescent="0.2">
      <c r="A50" s="1203" t="s">
        <v>5170</v>
      </c>
      <c r="B50" s="1285" t="s">
        <v>1702</v>
      </c>
      <c r="C50" s="1204" t="s">
        <v>580</v>
      </c>
      <c r="D50" s="1203" t="s">
        <v>1296</v>
      </c>
      <c r="E50" s="1286">
        <v>45509</v>
      </c>
      <c r="F50" s="56"/>
      <c r="G50" s="56"/>
      <c r="H50" s="56"/>
    </row>
    <row r="51" spans="1:8" s="6" customFormat="1" ht="33.75" x14ac:dyDescent="0.2">
      <c r="A51" s="1203" t="s">
        <v>5171</v>
      </c>
      <c r="B51" s="1285" t="s">
        <v>1702</v>
      </c>
      <c r="C51" s="1204" t="s">
        <v>580</v>
      </c>
      <c r="D51" s="1203" t="s">
        <v>1134</v>
      </c>
      <c r="E51" s="1286">
        <v>45569</v>
      </c>
      <c r="F51" s="56"/>
      <c r="G51" s="56"/>
      <c r="H51" s="56"/>
    </row>
    <row r="52" spans="1:8" s="6" customFormat="1" ht="33.75" x14ac:dyDescent="0.2">
      <c r="A52" s="1203" t="s">
        <v>5172</v>
      </c>
      <c r="B52" s="1285" t="s">
        <v>1702</v>
      </c>
      <c r="C52" s="1204" t="s">
        <v>5173</v>
      </c>
      <c r="D52" s="1203" t="s">
        <v>1296</v>
      </c>
      <c r="E52" s="1286">
        <v>45509</v>
      </c>
      <c r="F52" s="56"/>
      <c r="G52" s="56"/>
      <c r="H52" s="56"/>
    </row>
    <row r="53" spans="1:8" s="6" customFormat="1" ht="33.75" x14ac:dyDescent="0.2">
      <c r="A53" s="1203" t="s">
        <v>5174</v>
      </c>
      <c r="B53" s="1285" t="s">
        <v>1702</v>
      </c>
      <c r="C53" s="1204" t="s">
        <v>5175</v>
      </c>
      <c r="D53" s="1203" t="s">
        <v>1296</v>
      </c>
      <c r="E53" s="1286">
        <v>45077</v>
      </c>
      <c r="F53" s="56"/>
      <c r="G53" s="56"/>
      <c r="H53" s="56"/>
    </row>
    <row r="54" spans="1:8" s="6" customFormat="1" ht="33.75" x14ac:dyDescent="0.2">
      <c r="A54" s="1203" t="s">
        <v>5176</v>
      </c>
      <c r="B54" s="1285" t="s">
        <v>1702</v>
      </c>
      <c r="C54" s="1204" t="s">
        <v>5175</v>
      </c>
      <c r="D54" s="1203" t="s">
        <v>1134</v>
      </c>
      <c r="E54" s="1286">
        <v>45422</v>
      </c>
      <c r="F54" s="56"/>
      <c r="G54" s="56"/>
      <c r="H54" s="56"/>
    </row>
    <row r="55" spans="1:8" s="6" customFormat="1" ht="45" x14ac:dyDescent="0.2">
      <c r="A55" s="1203" t="s">
        <v>1586</v>
      </c>
      <c r="B55" s="1285" t="s">
        <v>1702</v>
      </c>
      <c r="C55" s="1204" t="s">
        <v>1594</v>
      </c>
      <c r="D55" s="1203" t="s">
        <v>1296</v>
      </c>
      <c r="E55" s="1286">
        <v>44823</v>
      </c>
      <c r="F55" s="56"/>
      <c r="G55" s="56"/>
      <c r="H55" s="56"/>
    </row>
    <row r="56" spans="1:8" s="6" customFormat="1" ht="56.25" x14ac:dyDescent="0.2">
      <c r="A56" s="1203" t="s">
        <v>5177</v>
      </c>
      <c r="B56" s="1285" t="s">
        <v>1702</v>
      </c>
      <c r="C56" s="1204" t="s">
        <v>581</v>
      </c>
      <c r="D56" s="1203" t="s">
        <v>1134</v>
      </c>
      <c r="E56" s="1286">
        <v>45387</v>
      </c>
      <c r="F56" s="56"/>
      <c r="G56" s="56"/>
      <c r="H56" s="56"/>
    </row>
    <row r="57" spans="1:8" s="6" customFormat="1" ht="22.5" x14ac:dyDescent="0.2">
      <c r="A57" s="1203" t="s">
        <v>5178</v>
      </c>
      <c r="B57" s="1285" t="s">
        <v>1702</v>
      </c>
      <c r="C57" s="1204" t="s">
        <v>1595</v>
      </c>
      <c r="D57" s="1203" t="s">
        <v>1296</v>
      </c>
      <c r="E57" s="1286">
        <v>45341</v>
      </c>
      <c r="F57" s="56"/>
      <c r="G57" s="56"/>
      <c r="H57" s="56"/>
    </row>
    <row r="58" spans="1:8" s="6" customFormat="1" ht="22.5" x14ac:dyDescent="0.2">
      <c r="A58" s="1203" t="s">
        <v>5179</v>
      </c>
      <c r="B58" s="1285" t="s">
        <v>1702</v>
      </c>
      <c r="C58" s="1204" t="s">
        <v>1595</v>
      </c>
      <c r="D58" s="1203" t="s">
        <v>1134</v>
      </c>
      <c r="E58" s="1286">
        <v>45601</v>
      </c>
      <c r="F58" s="56"/>
      <c r="G58" s="56"/>
      <c r="H58" s="56"/>
    </row>
    <row r="59" spans="1:8" s="6" customFormat="1" ht="22.5" x14ac:dyDescent="0.2">
      <c r="A59" s="1203" t="s">
        <v>5180</v>
      </c>
      <c r="B59" s="1285" t="s">
        <v>1702</v>
      </c>
      <c r="C59" s="1204" t="s">
        <v>959</v>
      </c>
      <c r="D59" s="1203" t="s">
        <v>1296</v>
      </c>
      <c r="E59" s="1286">
        <v>45558</v>
      </c>
      <c r="F59" s="56"/>
      <c r="G59" s="56"/>
      <c r="H59" s="56"/>
    </row>
    <row r="60" spans="1:8" s="6" customFormat="1" ht="22.5" x14ac:dyDescent="0.2">
      <c r="A60" s="1203" t="s">
        <v>5181</v>
      </c>
      <c r="B60" s="1285" t="s">
        <v>1702</v>
      </c>
      <c r="C60" s="1204" t="s">
        <v>959</v>
      </c>
      <c r="D60" s="1203" t="s">
        <v>1134</v>
      </c>
      <c r="E60" s="1286">
        <v>44953</v>
      </c>
      <c r="F60" s="56"/>
      <c r="G60" s="56"/>
      <c r="H60" s="56"/>
    </row>
    <row r="61" spans="1:8" s="6" customFormat="1" ht="33.75" x14ac:dyDescent="0.2">
      <c r="A61" s="1203" t="s">
        <v>1352</v>
      </c>
      <c r="B61" s="1285" t="s">
        <v>1702</v>
      </c>
      <c r="C61" s="1204" t="s">
        <v>5182</v>
      </c>
      <c r="D61" s="1203" t="s">
        <v>1296</v>
      </c>
      <c r="E61" s="1286">
        <v>44452</v>
      </c>
      <c r="F61" s="56"/>
      <c r="G61" s="56"/>
      <c r="H61" s="56"/>
    </row>
    <row r="62" spans="1:8" s="6" customFormat="1" ht="33.75" x14ac:dyDescent="0.2">
      <c r="A62" s="1203" t="s">
        <v>5183</v>
      </c>
      <c r="B62" s="1285" t="s">
        <v>1702</v>
      </c>
      <c r="C62" s="1204" t="s">
        <v>5184</v>
      </c>
      <c r="D62" s="1203" t="s">
        <v>1296</v>
      </c>
      <c r="E62" s="1286">
        <v>45385</v>
      </c>
      <c r="F62" s="56"/>
      <c r="G62" s="56"/>
      <c r="H62" s="56"/>
    </row>
    <row r="63" spans="1:8" s="6" customFormat="1" ht="45" x14ac:dyDescent="0.2">
      <c r="A63" s="1203" t="s">
        <v>1353</v>
      </c>
      <c r="B63" s="1285" t="s">
        <v>1702</v>
      </c>
      <c r="C63" s="1204" t="s">
        <v>1354</v>
      </c>
      <c r="D63" s="1203" t="s">
        <v>1134</v>
      </c>
      <c r="E63" s="1286">
        <v>45051</v>
      </c>
      <c r="F63" s="56"/>
      <c r="G63" s="56"/>
      <c r="H63" s="56"/>
    </row>
    <row r="64" spans="1:8" s="6" customFormat="1" ht="56.25" x14ac:dyDescent="0.2">
      <c r="A64" s="1203" t="s">
        <v>5185</v>
      </c>
      <c r="B64" s="1285" t="s">
        <v>1702</v>
      </c>
      <c r="C64" s="1204" t="s">
        <v>5186</v>
      </c>
      <c r="D64" s="1203" t="s">
        <v>1296</v>
      </c>
      <c r="E64" s="1286">
        <v>45383</v>
      </c>
      <c r="F64" s="56"/>
      <c r="G64" s="56"/>
      <c r="H64" s="56"/>
    </row>
    <row r="65" spans="1:8" s="6" customFormat="1" ht="33.75" x14ac:dyDescent="0.2">
      <c r="A65" s="1203" t="s">
        <v>5187</v>
      </c>
      <c r="B65" s="1285" t="s">
        <v>1702</v>
      </c>
      <c r="C65" s="1204" t="s">
        <v>1355</v>
      </c>
      <c r="D65" s="1203" t="s">
        <v>1134</v>
      </c>
      <c r="E65" s="1286">
        <v>45499</v>
      </c>
      <c r="F65" s="56"/>
      <c r="G65" s="56"/>
      <c r="H65" s="56"/>
    </row>
    <row r="66" spans="1:8" s="6" customFormat="1" ht="33.75" x14ac:dyDescent="0.2">
      <c r="A66" s="1203" t="s">
        <v>5188</v>
      </c>
      <c r="B66" s="1285" t="s">
        <v>1702</v>
      </c>
      <c r="C66" s="1204" t="s">
        <v>5189</v>
      </c>
      <c r="D66" s="1203" t="s">
        <v>1296</v>
      </c>
      <c r="E66" s="1286">
        <v>45271</v>
      </c>
      <c r="F66" s="56"/>
      <c r="G66" s="56"/>
      <c r="H66" s="56"/>
    </row>
    <row r="67" spans="1:8" s="6" customFormat="1" ht="56.25" x14ac:dyDescent="0.2">
      <c r="A67" s="1203" t="s">
        <v>5190</v>
      </c>
      <c r="B67" s="1285" t="s">
        <v>1702</v>
      </c>
      <c r="C67" s="1204" t="s">
        <v>5191</v>
      </c>
      <c r="D67" s="1203" t="s">
        <v>1296</v>
      </c>
      <c r="E67" s="1286">
        <v>45460</v>
      </c>
      <c r="F67" s="56"/>
      <c r="G67" s="56"/>
      <c r="H67" s="56"/>
    </row>
    <row r="68" spans="1:8" s="6" customFormat="1" ht="33.75" x14ac:dyDescent="0.2">
      <c r="A68" s="1203" t="s">
        <v>5192</v>
      </c>
      <c r="B68" s="1285" t="s">
        <v>1702</v>
      </c>
      <c r="C68" s="1204" t="s">
        <v>5193</v>
      </c>
      <c r="D68" s="1203" t="s">
        <v>1296</v>
      </c>
      <c r="E68" s="1286">
        <v>45411</v>
      </c>
      <c r="F68" s="56"/>
      <c r="G68" s="56"/>
      <c r="H68" s="56"/>
    </row>
    <row r="69" spans="1:8" s="6" customFormat="1" ht="45" x14ac:dyDescent="0.2">
      <c r="A69" s="1203" t="s">
        <v>1356</v>
      </c>
      <c r="B69" s="1285" t="s">
        <v>1702</v>
      </c>
      <c r="C69" s="1204" t="s">
        <v>1357</v>
      </c>
      <c r="D69" s="1203" t="s">
        <v>1296</v>
      </c>
      <c r="E69" s="1286">
        <v>44494</v>
      </c>
      <c r="F69" s="56"/>
      <c r="G69" s="56"/>
      <c r="H69" s="56"/>
    </row>
    <row r="70" spans="1:8" s="6" customFormat="1" ht="33.75" x14ac:dyDescent="0.2">
      <c r="A70" s="1203" t="s">
        <v>1358</v>
      </c>
      <c r="B70" s="1285" t="s">
        <v>1702</v>
      </c>
      <c r="C70" s="1204" t="s">
        <v>1359</v>
      </c>
      <c r="D70" s="1203" t="s">
        <v>1296</v>
      </c>
      <c r="E70" s="1286">
        <v>44494</v>
      </c>
      <c r="F70" s="56"/>
      <c r="G70" s="56"/>
      <c r="H70" s="56"/>
    </row>
    <row r="71" spans="1:8" s="6" customFormat="1" ht="56.25" x14ac:dyDescent="0.2">
      <c r="A71" s="1203" t="s">
        <v>5194</v>
      </c>
      <c r="B71" s="1285" t="s">
        <v>1702</v>
      </c>
      <c r="C71" s="1204" t="s">
        <v>5195</v>
      </c>
      <c r="D71" s="1203" t="s">
        <v>1296</v>
      </c>
      <c r="E71" s="1286">
        <v>45208</v>
      </c>
      <c r="F71" s="56"/>
      <c r="G71" s="56"/>
      <c r="H71" s="56"/>
    </row>
    <row r="72" spans="1:8" s="6" customFormat="1" ht="33.75" x14ac:dyDescent="0.2">
      <c r="A72" s="1203" t="s">
        <v>5196</v>
      </c>
      <c r="B72" s="1285" t="s">
        <v>1702</v>
      </c>
      <c r="C72" s="1204" t="s">
        <v>5197</v>
      </c>
      <c r="D72" s="1203" t="s">
        <v>1134</v>
      </c>
      <c r="E72" s="1286">
        <v>45562</v>
      </c>
      <c r="F72" s="56"/>
      <c r="G72" s="56"/>
      <c r="H72" s="56"/>
    </row>
    <row r="73" spans="1:8" ht="33.75" x14ac:dyDescent="0.2">
      <c r="A73" s="1203" t="s">
        <v>5198</v>
      </c>
      <c r="B73" s="1285" t="s">
        <v>1702</v>
      </c>
      <c r="C73" s="1204" t="s">
        <v>5199</v>
      </c>
      <c r="D73" s="1203" t="s">
        <v>1134</v>
      </c>
      <c r="E73" s="1286">
        <v>45541</v>
      </c>
      <c r="F73" s="24"/>
      <c r="G73" s="24"/>
      <c r="H73" s="24"/>
    </row>
    <row r="74" spans="1:8" ht="56.25" x14ac:dyDescent="0.2">
      <c r="A74" s="1203" t="s">
        <v>5200</v>
      </c>
      <c r="B74" s="1285" t="s">
        <v>1702</v>
      </c>
      <c r="C74" s="1204" t="s">
        <v>5201</v>
      </c>
      <c r="D74" s="1203" t="s">
        <v>1296</v>
      </c>
      <c r="E74" s="1286">
        <v>45138</v>
      </c>
      <c r="F74" s="24"/>
      <c r="G74" s="24"/>
      <c r="H74" s="24"/>
    </row>
    <row r="75" spans="1:8" x14ac:dyDescent="0.2">
      <c r="A75" s="1203" t="s">
        <v>5202</v>
      </c>
      <c r="B75" s="1285" t="s">
        <v>1702</v>
      </c>
      <c r="C75" s="1204" t="s">
        <v>5203</v>
      </c>
      <c r="D75" s="1203" t="s">
        <v>1296</v>
      </c>
      <c r="E75" s="1286">
        <v>44830</v>
      </c>
      <c r="F75" s="24"/>
      <c r="G75" s="24"/>
      <c r="H75" s="24"/>
    </row>
    <row r="76" spans="1:8" ht="33.75" x14ac:dyDescent="0.2">
      <c r="A76" s="1203" t="s">
        <v>1590</v>
      </c>
      <c r="B76" s="1285" t="s">
        <v>1702</v>
      </c>
      <c r="C76" s="1204" t="s">
        <v>1596</v>
      </c>
      <c r="D76" s="1203" t="s">
        <v>1296</v>
      </c>
      <c r="E76" s="1286">
        <v>44774</v>
      </c>
      <c r="F76" s="24"/>
      <c r="G76" s="24"/>
      <c r="H76" s="24"/>
    </row>
    <row r="77" spans="1:8" ht="45" x14ac:dyDescent="0.2">
      <c r="A77" s="1203" t="s">
        <v>5204</v>
      </c>
      <c r="B77" s="1285" t="s">
        <v>1702</v>
      </c>
      <c r="C77" s="1204" t="s">
        <v>5205</v>
      </c>
      <c r="D77" s="1203" t="s">
        <v>1296</v>
      </c>
      <c r="E77" s="1286">
        <v>45138</v>
      </c>
      <c r="F77" s="24"/>
      <c r="G77" s="24"/>
      <c r="H77" s="24"/>
    </row>
    <row r="78" spans="1:8" ht="33.75" x14ac:dyDescent="0.2">
      <c r="A78" s="1203" t="s">
        <v>5206</v>
      </c>
      <c r="B78" s="1285" t="s">
        <v>1702</v>
      </c>
      <c r="C78" s="1204" t="s">
        <v>580</v>
      </c>
      <c r="D78" s="1203" t="s">
        <v>1296</v>
      </c>
      <c r="E78" s="1286">
        <v>45523</v>
      </c>
      <c r="F78" s="24"/>
      <c r="G78" s="24"/>
      <c r="H78" s="24"/>
    </row>
    <row r="79" spans="1:8" ht="33.75" x14ac:dyDescent="0.2">
      <c r="A79" s="1203" t="s">
        <v>1360</v>
      </c>
      <c r="B79" s="1285" t="s">
        <v>1702</v>
      </c>
      <c r="C79" s="1204" t="s">
        <v>5207</v>
      </c>
      <c r="D79" s="1203" t="s">
        <v>1296</v>
      </c>
      <c r="E79" s="1286">
        <v>44466</v>
      </c>
      <c r="F79" s="24"/>
      <c r="G79" s="24"/>
      <c r="H79" s="24"/>
    </row>
    <row r="80" spans="1:8" ht="33.75" x14ac:dyDescent="0.2">
      <c r="A80" s="1203" t="s">
        <v>5208</v>
      </c>
      <c r="B80" s="1285" t="s">
        <v>1702</v>
      </c>
      <c r="C80" s="1204" t="s">
        <v>580</v>
      </c>
      <c r="D80" s="1203" t="s">
        <v>1296</v>
      </c>
      <c r="E80" s="1286">
        <v>45523</v>
      </c>
      <c r="F80" s="24"/>
      <c r="G80" s="24"/>
      <c r="H80" s="24"/>
    </row>
    <row r="81" spans="1:8" x14ac:dyDescent="0.2">
      <c r="A81" s="1203" t="s">
        <v>5209</v>
      </c>
      <c r="B81" s="1285" t="s">
        <v>1702</v>
      </c>
      <c r="C81" s="1204" t="s">
        <v>5210</v>
      </c>
      <c r="D81" s="1203" t="s">
        <v>1296</v>
      </c>
      <c r="E81" s="1286">
        <v>44830</v>
      </c>
      <c r="F81" s="24"/>
      <c r="G81" s="24"/>
      <c r="H81" s="24"/>
    </row>
    <row r="82" spans="1:8" x14ac:dyDescent="0.2">
      <c r="A82" s="1203" t="s">
        <v>5211</v>
      </c>
      <c r="B82" s="1285" t="s">
        <v>1702</v>
      </c>
      <c r="C82" s="1204" t="s">
        <v>5212</v>
      </c>
      <c r="D82" s="1203" t="s">
        <v>1296</v>
      </c>
      <c r="E82" s="1286">
        <v>45208</v>
      </c>
      <c r="F82" s="24"/>
      <c r="G82" s="24"/>
      <c r="H82" s="24"/>
    </row>
    <row r="83" spans="1:8" ht="45" x14ac:dyDescent="0.2">
      <c r="A83" s="1203" t="s">
        <v>1591</v>
      </c>
      <c r="B83" s="1285" t="s">
        <v>1702</v>
      </c>
      <c r="C83" s="1204" t="s">
        <v>5213</v>
      </c>
      <c r="D83" s="1203" t="s">
        <v>1134</v>
      </c>
      <c r="E83" s="1286">
        <v>44953</v>
      </c>
      <c r="F83" s="24"/>
      <c r="G83" s="24"/>
      <c r="H83" s="24"/>
    </row>
    <row r="84" spans="1:8" ht="67.5" x14ac:dyDescent="0.2">
      <c r="A84" s="1203" t="s">
        <v>5214</v>
      </c>
      <c r="B84" s="1285" t="s">
        <v>1702</v>
      </c>
      <c r="C84" s="1204" t="s">
        <v>5215</v>
      </c>
      <c r="D84" s="1203" t="s">
        <v>1296</v>
      </c>
      <c r="E84" s="1286">
        <v>45208</v>
      </c>
      <c r="F84" s="24"/>
      <c r="G84" s="24"/>
      <c r="H84" s="24"/>
    </row>
    <row r="85" spans="1:8" ht="22.5" x14ac:dyDescent="0.2">
      <c r="A85" s="1203" t="s">
        <v>5216</v>
      </c>
      <c r="B85" s="1285" t="s">
        <v>1702</v>
      </c>
      <c r="C85" s="1204" t="s">
        <v>5217</v>
      </c>
      <c r="D85" s="1203" t="s">
        <v>1296</v>
      </c>
      <c r="E85" s="1286">
        <v>44830</v>
      </c>
      <c r="F85" s="24"/>
      <c r="G85" s="24"/>
      <c r="H85" s="24"/>
    </row>
    <row r="86" spans="1:8" ht="33.75" x14ac:dyDescent="0.2">
      <c r="A86" s="1203" t="s">
        <v>1588</v>
      </c>
      <c r="B86" s="1285" t="s">
        <v>1702</v>
      </c>
      <c r="C86" s="1204" t="s">
        <v>5218</v>
      </c>
      <c r="D86" s="1203" t="s">
        <v>1296</v>
      </c>
      <c r="E86" s="1286">
        <v>44774</v>
      </c>
      <c r="F86" s="24"/>
      <c r="G86" s="24"/>
      <c r="H86" s="24"/>
    </row>
    <row r="87" spans="1:8" ht="33.75" x14ac:dyDescent="0.2">
      <c r="A87" s="1203" t="s">
        <v>5219</v>
      </c>
      <c r="B87" s="1285" t="s">
        <v>1702</v>
      </c>
      <c r="C87" s="1204" t="s">
        <v>580</v>
      </c>
      <c r="D87" s="1203" t="s">
        <v>1296</v>
      </c>
      <c r="E87" s="1286">
        <v>45523</v>
      </c>
      <c r="F87" s="24"/>
      <c r="G87" s="24"/>
      <c r="H87" s="24"/>
    </row>
    <row r="88" spans="1:8" x14ac:dyDescent="0.2">
      <c r="A88" s="1203" t="s">
        <v>5220</v>
      </c>
      <c r="B88" s="1285" t="s">
        <v>1702</v>
      </c>
      <c r="C88" s="1204" t="s">
        <v>5221</v>
      </c>
      <c r="D88" s="1203" t="s">
        <v>1312</v>
      </c>
      <c r="E88" s="1286">
        <v>45562</v>
      </c>
      <c r="F88" s="24"/>
      <c r="G88" s="24"/>
      <c r="H88" s="24"/>
    </row>
    <row r="89" spans="1:8" ht="56.25" x14ac:dyDescent="0.2">
      <c r="A89" s="1203" t="s">
        <v>5222</v>
      </c>
      <c r="B89" s="1285" t="s">
        <v>1702</v>
      </c>
      <c r="C89" s="1204" t="s">
        <v>5223</v>
      </c>
      <c r="D89" s="1203" t="s">
        <v>1312</v>
      </c>
      <c r="E89" s="1286">
        <v>45555</v>
      </c>
      <c r="F89" s="24"/>
      <c r="G89" s="24"/>
      <c r="H89" s="24"/>
    </row>
    <row r="90" spans="1:8" ht="33.75" x14ac:dyDescent="0.2">
      <c r="A90" s="1203" t="s">
        <v>1589</v>
      </c>
      <c r="B90" s="1285" t="s">
        <v>1702</v>
      </c>
      <c r="C90" s="1204" t="s">
        <v>1596</v>
      </c>
      <c r="D90" s="1203" t="s">
        <v>1296</v>
      </c>
      <c r="E90" s="1286">
        <v>44774</v>
      </c>
      <c r="F90" s="24"/>
      <c r="G90" s="24"/>
      <c r="H90" s="24"/>
    </row>
    <row r="91" spans="1:8" x14ac:dyDescent="0.2">
      <c r="A91" s="1203" t="s">
        <v>5224</v>
      </c>
      <c r="B91" s="1285" t="s">
        <v>1702</v>
      </c>
      <c r="C91" s="1204" t="s">
        <v>5225</v>
      </c>
      <c r="D91" s="1203" t="s">
        <v>1296</v>
      </c>
      <c r="E91" s="1286">
        <v>44830</v>
      </c>
      <c r="F91" s="24"/>
      <c r="G91" s="24"/>
      <c r="H91" s="24"/>
    </row>
    <row r="92" spans="1:8" ht="33.75" x14ac:dyDescent="0.2">
      <c r="A92" s="1203" t="s">
        <v>1587</v>
      </c>
      <c r="B92" s="1285" t="s">
        <v>1702</v>
      </c>
      <c r="C92" s="1204" t="s">
        <v>1596</v>
      </c>
      <c r="D92" s="1203" t="s">
        <v>1296</v>
      </c>
      <c r="E92" s="1286">
        <v>44774</v>
      </c>
      <c r="F92" s="24"/>
      <c r="G92" s="24"/>
      <c r="H92" s="24"/>
    </row>
    <row r="93" spans="1:8" ht="33.75" x14ac:dyDescent="0.2">
      <c r="A93" s="1203" t="s">
        <v>5226</v>
      </c>
      <c r="B93" s="1285" t="s">
        <v>1702</v>
      </c>
      <c r="C93" s="1204" t="s">
        <v>580</v>
      </c>
      <c r="D93" s="1203" t="s">
        <v>1296</v>
      </c>
      <c r="E93" s="1286">
        <v>45523</v>
      </c>
      <c r="F93" s="24"/>
      <c r="G93" s="24"/>
      <c r="H93" s="24"/>
    </row>
    <row r="94" spans="1:8" ht="33.75" x14ac:dyDescent="0.2">
      <c r="A94" s="1203" t="s">
        <v>5227</v>
      </c>
      <c r="B94" s="1285" t="s">
        <v>1702</v>
      </c>
      <c r="C94" s="1204" t="s">
        <v>580</v>
      </c>
      <c r="D94" s="1203" t="s">
        <v>1296</v>
      </c>
      <c r="E94" s="1286">
        <v>45523</v>
      </c>
      <c r="F94" s="24"/>
      <c r="G94" s="24"/>
      <c r="H94" s="24"/>
    </row>
    <row r="95" spans="1:8" x14ac:dyDescent="0.2">
      <c r="A95" s="1203" t="s">
        <v>5228</v>
      </c>
      <c r="B95" s="1285" t="s">
        <v>1702</v>
      </c>
      <c r="C95" s="1204" t="s">
        <v>5229</v>
      </c>
      <c r="D95" s="1203" t="s">
        <v>1296</v>
      </c>
      <c r="E95" s="1286">
        <v>45208</v>
      </c>
      <c r="F95" s="24"/>
      <c r="G95" s="24"/>
      <c r="H95" s="24"/>
    </row>
    <row r="96" spans="1:8" x14ac:dyDescent="0.2">
      <c r="A96" s="1203" t="s">
        <v>5230</v>
      </c>
      <c r="B96" s="1285" t="s">
        <v>1702</v>
      </c>
      <c r="C96" s="1204" t="s">
        <v>5231</v>
      </c>
      <c r="D96" s="1203" t="s">
        <v>1296</v>
      </c>
      <c r="E96" s="1286">
        <v>45208</v>
      </c>
      <c r="F96" s="24"/>
      <c r="G96" s="24"/>
      <c r="H96" s="24"/>
    </row>
    <row r="97" spans="1:8" x14ac:dyDescent="0.2">
      <c r="A97" s="1203" t="s">
        <v>5232</v>
      </c>
      <c r="B97" s="1285" t="s">
        <v>1702</v>
      </c>
      <c r="C97" s="1204" t="s">
        <v>5233</v>
      </c>
      <c r="D97" s="1203" t="s">
        <v>1296</v>
      </c>
      <c r="E97" s="1286">
        <v>45208</v>
      </c>
      <c r="F97" s="24"/>
      <c r="G97" s="24"/>
      <c r="H97" s="24"/>
    </row>
    <row r="98" spans="1:8" x14ac:dyDescent="0.2">
      <c r="A98" s="1203" t="s">
        <v>5234</v>
      </c>
      <c r="B98" s="1285"/>
      <c r="C98" s="1204" t="s">
        <v>5235</v>
      </c>
      <c r="D98" s="1203" t="s">
        <v>1296</v>
      </c>
      <c r="E98" s="1286">
        <v>44830</v>
      </c>
      <c r="F98" s="24"/>
      <c r="G98" s="24"/>
      <c r="H98" s="24"/>
    </row>
    <row r="99" spans="1:8" x14ac:dyDescent="0.2">
      <c r="A99" s="1203" t="s">
        <v>5236</v>
      </c>
      <c r="B99" s="1285"/>
      <c r="C99" s="1204" t="s">
        <v>5237</v>
      </c>
      <c r="D99" s="1203" t="s">
        <v>1296</v>
      </c>
      <c r="E99" s="1286">
        <v>44830</v>
      </c>
      <c r="F99" s="24"/>
      <c r="G99" s="24"/>
      <c r="H99" s="24"/>
    </row>
    <row r="100" spans="1:8" x14ac:dyDescent="0.2">
      <c r="A100" s="1203" t="s">
        <v>5238</v>
      </c>
      <c r="B100" s="1285" t="s">
        <v>1702</v>
      </c>
      <c r="C100" s="1204" t="s">
        <v>5239</v>
      </c>
      <c r="D100" s="1203" t="s">
        <v>1296</v>
      </c>
      <c r="E100" s="1286">
        <v>44830</v>
      </c>
      <c r="F100" s="24"/>
      <c r="G100" s="24"/>
      <c r="H100" s="24"/>
    </row>
    <row r="101" spans="1:8" x14ac:dyDescent="0.2">
      <c r="A101" s="947"/>
      <c r="B101" s="929"/>
      <c r="C101" s="357"/>
      <c r="D101" s="947"/>
      <c r="E101" s="947"/>
      <c r="F101" s="24"/>
      <c r="G101" s="24"/>
      <c r="H101" s="24"/>
    </row>
    <row r="102" spans="1:8" x14ac:dyDescent="0.2">
      <c r="A102" s="1328"/>
      <c r="B102" s="1328"/>
      <c r="C102" s="22"/>
      <c r="D102" s="1333"/>
      <c r="E102" s="1333"/>
      <c r="F102" s="11"/>
    </row>
    <row r="103" spans="1:8" ht="31.5" customHeight="1" thickBot="1" x14ac:dyDescent="0.25">
      <c r="A103" s="1325" t="s">
        <v>95</v>
      </c>
      <c r="B103" s="1325"/>
      <c r="C103" s="1325"/>
      <c r="D103" s="11"/>
      <c r="E103" s="13" t="s">
        <v>397</v>
      </c>
      <c r="F103" s="6">
        <f>+COUNT(B105:B107)</f>
        <v>0</v>
      </c>
      <c r="G103" s="14"/>
    </row>
    <row r="104" spans="1:8" s="23" customFormat="1" ht="12" thickBot="1" x14ac:dyDescent="0.25">
      <c r="A104" s="3" t="s">
        <v>398</v>
      </c>
      <c r="B104" s="15" t="s">
        <v>96</v>
      </c>
      <c r="C104" s="15" t="s">
        <v>83</v>
      </c>
      <c r="D104" s="42" t="s">
        <v>97</v>
      </c>
      <c r="E104" s="43" t="s">
        <v>98</v>
      </c>
      <c r="F104" s="43" t="s">
        <v>99</v>
      </c>
      <c r="G104" s="43" t="s">
        <v>100</v>
      </c>
      <c r="H104" s="44" t="s">
        <v>302</v>
      </c>
    </row>
    <row r="105" spans="1:8" s="24" customFormat="1" ht="11.25" x14ac:dyDescent="0.2">
      <c r="A105" s="1240"/>
      <c r="B105" s="1240"/>
      <c r="C105" s="1240"/>
      <c r="D105" s="1219"/>
      <c r="E105" s="1219"/>
      <c r="F105" s="1219"/>
      <c r="G105" s="1219"/>
      <c r="H105" s="1219"/>
    </row>
    <row r="106" spans="1:8" s="24" customFormat="1" ht="11.25" x14ac:dyDescent="0.2">
      <c r="A106" s="854"/>
      <c r="B106" s="854"/>
      <c r="C106" s="854"/>
      <c r="D106" s="1219"/>
      <c r="E106" s="1219"/>
      <c r="F106" s="1219"/>
      <c r="G106" s="1219"/>
      <c r="H106" s="1219"/>
    </row>
    <row r="107" spans="1:8" s="24" customFormat="1" ht="12" thickBot="1" x14ac:dyDescent="0.25">
      <c r="A107" s="1216"/>
      <c r="B107" s="1216"/>
      <c r="C107" s="1216"/>
      <c r="D107" s="1219"/>
      <c r="E107" s="1219"/>
      <c r="F107" s="1219"/>
      <c r="G107" s="1219"/>
      <c r="H107" s="1219"/>
    </row>
    <row r="108" spans="1:8" s="24" customFormat="1" thickBot="1" x14ac:dyDescent="0.25">
      <c r="A108" s="26" t="s">
        <v>101</v>
      </c>
      <c r="B108" s="27">
        <f>SUM(B106:B107)</f>
        <v>0</v>
      </c>
      <c r="C108" s="55">
        <f>SUM(D108:H108)</f>
        <v>0</v>
      </c>
      <c r="D108" s="46"/>
      <c r="E108" s="46"/>
      <c r="F108" s="46"/>
      <c r="G108" s="46"/>
      <c r="H108" s="47"/>
    </row>
    <row r="109" spans="1:8" s="24" customFormat="1" ht="11.25" x14ac:dyDescent="0.2">
      <c r="A109" s="23"/>
      <c r="C109" s="23"/>
      <c r="D109" s="48"/>
      <c r="E109" s="48"/>
      <c r="F109" s="48"/>
      <c r="G109" s="48"/>
      <c r="H109" s="48"/>
    </row>
    <row r="110" spans="1:8" x14ac:dyDescent="0.2">
      <c r="A110" s="1328"/>
      <c r="B110" s="1328"/>
      <c r="C110" s="22"/>
      <c r="D110" s="1330"/>
      <c r="E110" s="1330"/>
      <c r="F110" s="49"/>
      <c r="G110" s="50"/>
      <c r="H110" s="50"/>
    </row>
    <row r="111" spans="1:8" ht="31.5" customHeight="1" thickBot="1" x14ac:dyDescent="0.25">
      <c r="A111" s="1355" t="s">
        <v>73</v>
      </c>
      <c r="B111" s="1355"/>
      <c r="C111" s="1355"/>
      <c r="D111" s="51"/>
      <c r="E111" s="52" t="s">
        <v>397</v>
      </c>
      <c r="F111" s="6">
        <f>+COUNT(B113:B115)</f>
        <v>0</v>
      </c>
      <c r="G111" s="53"/>
      <c r="H111" s="50"/>
    </row>
    <row r="112" spans="1:8" s="23" customFormat="1" ht="12" thickBot="1" x14ac:dyDescent="0.25">
      <c r="A112" s="3" t="s">
        <v>398</v>
      </c>
      <c r="B112" s="15" t="s">
        <v>96</v>
      </c>
      <c r="C112" s="15" t="s">
        <v>83</v>
      </c>
      <c r="D112" s="42" t="s">
        <v>97</v>
      </c>
      <c r="E112" s="43" t="s">
        <v>98</v>
      </c>
      <c r="F112" s="43" t="s">
        <v>99</v>
      </c>
      <c r="G112" s="43" t="s">
        <v>100</v>
      </c>
      <c r="H112" s="44" t="s">
        <v>302</v>
      </c>
    </row>
    <row r="113" spans="1:8" s="24" customFormat="1" ht="11.25" x14ac:dyDescent="0.2">
      <c r="A113" s="1240"/>
      <c r="B113" s="1240"/>
      <c r="C113" s="1240"/>
      <c r="D113" s="1219"/>
      <c r="E113" s="1219"/>
      <c r="F113" s="1219"/>
      <c r="G113" s="1219"/>
      <c r="H113" s="1219"/>
    </row>
    <row r="114" spans="1:8" s="24" customFormat="1" ht="11.25" x14ac:dyDescent="0.2">
      <c r="A114" s="854"/>
      <c r="B114" s="854"/>
      <c r="C114" s="854"/>
      <c r="D114" s="1219"/>
      <c r="E114" s="1219"/>
      <c r="F114" s="1219"/>
      <c r="G114" s="1219"/>
      <c r="H114" s="1219"/>
    </row>
    <row r="115" spans="1:8" s="24" customFormat="1" ht="12" thickBot="1" x14ac:dyDescent="0.25">
      <c r="A115" s="1216"/>
      <c r="B115" s="1216"/>
      <c r="C115" s="1216"/>
      <c r="D115" s="1219"/>
      <c r="E115" s="1219"/>
      <c r="F115" s="1219"/>
      <c r="G115" s="1219"/>
      <c r="H115" s="1219"/>
    </row>
    <row r="116" spans="1:8" s="24" customFormat="1" thickBot="1" x14ac:dyDescent="0.25">
      <c r="A116" s="26" t="s">
        <v>101</v>
      </c>
      <c r="B116" s="27">
        <f>SUM(B113:B115)</f>
        <v>0</v>
      </c>
      <c r="C116" s="55">
        <f>SUM(D116:H116)</f>
        <v>0</v>
      </c>
      <c r="D116" s="46"/>
      <c r="E116" s="46"/>
      <c r="F116" s="46"/>
      <c r="G116" s="46"/>
      <c r="H116" s="47"/>
    </row>
    <row r="117" spans="1:8" s="24" customFormat="1" ht="11.25" x14ac:dyDescent="0.2">
      <c r="A117" s="23"/>
      <c r="C117" s="23"/>
      <c r="D117" s="48"/>
      <c r="E117" s="48"/>
      <c r="F117" s="48"/>
      <c r="G117" s="48"/>
      <c r="H117" s="48"/>
    </row>
    <row r="118" spans="1:8" x14ac:dyDescent="0.2">
      <c r="A118" s="1328"/>
      <c r="B118" s="1328"/>
      <c r="C118" s="22"/>
      <c r="D118" s="1330"/>
      <c r="E118" s="1330"/>
      <c r="F118" s="49"/>
      <c r="G118" s="50"/>
      <c r="H118" s="50"/>
    </row>
    <row r="119" spans="1:8" ht="31.5" customHeight="1" thickBot="1" x14ac:dyDescent="0.25">
      <c r="A119" s="1325" t="s">
        <v>242</v>
      </c>
      <c r="B119" s="1325"/>
      <c r="C119" s="1325"/>
      <c r="D119" s="54"/>
      <c r="E119" s="52" t="s">
        <v>397</v>
      </c>
      <c r="F119" s="6">
        <f>+COUNT(B126:B128)</f>
        <v>0</v>
      </c>
      <c r="G119" s="1324"/>
      <c r="H119" s="1324"/>
    </row>
    <row r="120" spans="1:8" s="23" customFormat="1" ht="11.25" x14ac:dyDescent="0.2">
      <c r="A120" s="66" t="s">
        <v>398</v>
      </c>
      <c r="B120" s="68" t="s">
        <v>96</v>
      </c>
      <c r="C120" s="68" t="s">
        <v>83</v>
      </c>
      <c r="D120" s="124" t="s">
        <v>97</v>
      </c>
      <c r="E120" s="125" t="s">
        <v>98</v>
      </c>
      <c r="F120" s="125" t="s">
        <v>99</v>
      </c>
      <c r="G120" s="125" t="s">
        <v>100</v>
      </c>
      <c r="H120" s="126" t="s">
        <v>302</v>
      </c>
    </row>
    <row r="121" spans="1:8" s="23" customFormat="1" ht="12" x14ac:dyDescent="0.2">
      <c r="A121" s="1287"/>
      <c r="B121" s="1288"/>
      <c r="C121" s="1287"/>
      <c r="D121" s="1289"/>
      <c r="E121" s="1290"/>
      <c r="F121" s="1290"/>
      <c r="G121" s="1290"/>
      <c r="H121" s="1290"/>
    </row>
    <row r="122" spans="1:8" s="23" customFormat="1" ht="12" x14ac:dyDescent="0.2">
      <c r="A122" s="1291"/>
      <c r="B122" s="1292"/>
      <c r="C122" s="1287"/>
      <c r="D122" s="1289"/>
      <c r="E122" s="1289"/>
      <c r="F122" s="1289"/>
      <c r="G122" s="1289"/>
      <c r="H122" s="1289"/>
    </row>
    <row r="123" spans="1:8" s="23" customFormat="1" ht="11.25" x14ac:dyDescent="0.2">
      <c r="A123" s="358"/>
      <c r="B123" s="1293"/>
      <c r="C123" s="1293"/>
      <c r="D123" s="1289"/>
      <c r="E123" s="1289"/>
      <c r="F123" s="1289"/>
      <c r="G123" s="1289"/>
      <c r="H123" s="1289"/>
    </row>
    <row r="124" spans="1:8" s="23" customFormat="1" ht="11.25" x14ac:dyDescent="0.2">
      <c r="A124" s="903"/>
      <c r="B124" s="1293"/>
      <c r="C124" s="1293"/>
      <c r="D124" s="1289"/>
      <c r="E124" s="1289"/>
      <c r="F124" s="1289"/>
      <c r="G124" s="1289"/>
      <c r="H124" s="1289"/>
    </row>
    <row r="125" spans="1:8" s="23" customFormat="1" ht="11.25" x14ac:dyDescent="0.2">
      <c r="A125" s="903"/>
      <c r="B125" s="1279"/>
      <c r="C125" s="1293"/>
      <c r="D125" s="1294"/>
      <c r="E125" s="1294"/>
      <c r="F125" s="1294"/>
      <c r="G125" s="1294"/>
      <c r="H125" s="1294"/>
    </row>
    <row r="126" spans="1:8" s="24" customFormat="1" ht="11.25" x14ac:dyDescent="0.2">
      <c r="A126" s="1151"/>
      <c r="B126" s="1151"/>
      <c r="C126" s="1151"/>
      <c r="D126" s="1294"/>
      <c r="E126" s="1294"/>
      <c r="F126" s="1294"/>
      <c r="G126" s="1294"/>
      <c r="H126" s="1294"/>
    </row>
    <row r="127" spans="1:8" s="24" customFormat="1" ht="11.25" x14ac:dyDescent="0.2">
      <c r="A127" s="1151"/>
      <c r="B127" s="1151"/>
      <c r="C127" s="1151"/>
      <c r="D127" s="1294"/>
      <c r="E127" s="1294"/>
      <c r="F127" s="1294"/>
      <c r="G127" s="1294"/>
      <c r="H127" s="1294"/>
    </row>
    <row r="128" spans="1:8" s="24" customFormat="1" ht="11.25" x14ac:dyDescent="0.2">
      <c r="A128" s="1151"/>
      <c r="B128" s="1151"/>
      <c r="C128" s="1151"/>
      <c r="D128" s="1294"/>
      <c r="E128" s="1294"/>
      <c r="F128" s="1294"/>
      <c r="G128" s="1294"/>
      <c r="H128" s="1294"/>
    </row>
    <row r="129" spans="1:8" s="24" customFormat="1" ht="12" thickBot="1" x14ac:dyDescent="0.25">
      <c r="A129" s="359" t="s">
        <v>101</v>
      </c>
      <c r="B129" s="360">
        <f>SUM(B121:B128)</f>
        <v>0</v>
      </c>
      <c r="C129" s="360"/>
      <c r="D129" s="360"/>
      <c r="E129" s="360"/>
      <c r="F129" s="360"/>
      <c r="G129" s="360"/>
      <c r="H129" s="360"/>
    </row>
    <row r="130" spans="1:8" x14ac:dyDescent="0.2">
      <c r="A130" s="1328"/>
      <c r="B130" s="1328"/>
      <c r="C130" s="20"/>
      <c r="D130" s="1329"/>
      <c r="E130" s="1329"/>
      <c r="F130" s="1329"/>
      <c r="G130" s="50"/>
      <c r="H130" s="50"/>
    </row>
    <row r="131" spans="1:8" x14ac:dyDescent="0.2">
      <c r="A131" s="21"/>
      <c r="B131" s="21"/>
      <c r="C131" s="22"/>
      <c r="D131" s="49"/>
      <c r="E131" s="49"/>
      <c r="F131" s="49"/>
      <c r="G131" s="50"/>
      <c r="H131" s="50"/>
    </row>
    <row r="132" spans="1:8" ht="31.5" customHeight="1" thickBot="1" x14ac:dyDescent="0.25">
      <c r="A132" s="1325" t="s">
        <v>582</v>
      </c>
      <c r="B132" s="1325"/>
      <c r="C132" s="1325"/>
      <c r="D132" s="49"/>
      <c r="E132" s="52" t="s">
        <v>397</v>
      </c>
      <c r="F132" s="6">
        <v>0</v>
      </c>
      <c r="G132" s="1324"/>
      <c r="H132" s="1324"/>
    </row>
    <row r="133" spans="1:8" s="24" customFormat="1" ht="11.25" x14ac:dyDescent="0.2">
      <c r="A133" s="66" t="s">
        <v>398</v>
      </c>
      <c r="B133" s="239" t="s">
        <v>96</v>
      </c>
      <c r="C133" s="68" t="s">
        <v>244</v>
      </c>
      <c r="D133" s="124" t="s">
        <v>97</v>
      </c>
      <c r="E133" s="125" t="s">
        <v>98</v>
      </c>
      <c r="F133" s="125" t="s">
        <v>99</v>
      </c>
      <c r="G133" s="125" t="s">
        <v>100</v>
      </c>
      <c r="H133" s="126" t="s">
        <v>302</v>
      </c>
    </row>
    <row r="134" spans="1:8" s="24" customFormat="1" ht="12" x14ac:dyDescent="0.2">
      <c r="A134" s="1295"/>
      <c r="B134" s="1288"/>
      <c r="C134" s="1295"/>
      <c r="D134" s="1290"/>
      <c r="E134" s="1290"/>
      <c r="F134" s="1290"/>
      <c r="G134" s="1290"/>
      <c r="H134" s="1290"/>
    </row>
    <row r="135" spans="1:8" s="24" customFormat="1" ht="12" x14ac:dyDescent="0.2">
      <c r="A135" s="1295"/>
      <c r="B135" s="1288"/>
      <c r="C135" s="1295"/>
      <c r="D135" s="1290"/>
      <c r="E135" s="1290"/>
      <c r="F135" s="1290"/>
      <c r="G135" s="1290"/>
      <c r="H135" s="1290"/>
    </row>
    <row r="136" spans="1:8" s="24" customFormat="1" ht="11.25" x14ac:dyDescent="0.2">
      <c r="A136" s="854"/>
      <c r="C136" s="854"/>
      <c r="D136" s="1290"/>
      <c r="E136" s="1290"/>
      <c r="F136" s="1290"/>
      <c r="G136" s="1290"/>
      <c r="H136" s="1296"/>
    </row>
    <row r="137" spans="1:8" s="24" customFormat="1" ht="12" x14ac:dyDescent="0.2">
      <c r="A137" s="1295"/>
      <c r="B137" s="1295"/>
      <c r="C137" s="854"/>
      <c r="D137" s="854"/>
      <c r="E137" s="854"/>
      <c r="F137" s="854"/>
      <c r="G137" s="854"/>
      <c r="H137" s="1296"/>
    </row>
    <row r="138" spans="1:8" s="24" customFormat="1" ht="11.25" x14ac:dyDescent="0.2">
      <c r="A138" s="1032"/>
      <c r="B138" s="1297"/>
      <c r="C138" s="854"/>
      <c r="D138" s="926"/>
      <c r="E138" s="926"/>
      <c r="F138" s="926"/>
      <c r="G138" s="926"/>
      <c r="H138" s="1298"/>
    </row>
    <row r="139" spans="1:8" s="24" customFormat="1" ht="12" thickBot="1" x14ac:dyDescent="0.25">
      <c r="A139" s="854"/>
      <c r="B139" s="854"/>
      <c r="C139" s="854"/>
      <c r="D139" s="854"/>
      <c r="E139" s="854"/>
      <c r="F139" s="854"/>
      <c r="G139" s="854"/>
      <c r="H139" s="1296"/>
    </row>
    <row r="140" spans="1:8" s="24" customFormat="1" thickBot="1" x14ac:dyDescent="0.25">
      <c r="A140" s="26" t="s">
        <v>101</v>
      </c>
      <c r="B140" s="27">
        <f>SUM(B121:B139)</f>
        <v>0</v>
      </c>
      <c r="C140" s="55">
        <f>SUM(D140:H140)</f>
        <v>0</v>
      </c>
      <c r="D140" s="46">
        <f>SUM(D121:D139)</f>
        <v>0</v>
      </c>
      <c r="E140" s="46">
        <f>SUM(E121:E139)</f>
        <v>0</v>
      </c>
      <c r="F140" s="46">
        <f>SUM(F121:F139)</f>
        <v>0</v>
      </c>
      <c r="G140" s="46">
        <f>SUM(G121:G139)</f>
        <v>0</v>
      </c>
      <c r="H140" s="47">
        <f>SUM(H121:H139)</f>
        <v>0</v>
      </c>
    </row>
    <row r="141" spans="1:8" x14ac:dyDescent="0.2">
      <c r="A141" s="21"/>
      <c r="B141" s="21"/>
      <c r="C141" s="22"/>
      <c r="D141" s="11"/>
      <c r="E141" s="11"/>
      <c r="F141" s="11"/>
    </row>
    <row r="142" spans="1:8" x14ac:dyDescent="0.2">
      <c r="A142" s="1328"/>
      <c r="B142" s="1328"/>
      <c r="C142" s="22"/>
      <c r="D142" s="1333"/>
      <c r="E142" s="1333"/>
      <c r="F142" s="11"/>
    </row>
    <row r="143" spans="1:8" s="12" customFormat="1" ht="18" customHeight="1" x14ac:dyDescent="0.2">
      <c r="A143" s="1345" t="s">
        <v>311</v>
      </c>
      <c r="B143" s="1345"/>
      <c r="C143" s="1345"/>
      <c r="D143" s="1345"/>
      <c r="E143" s="1345"/>
      <c r="F143" s="1345"/>
    </row>
    <row r="144" spans="1:8" ht="25.5" customHeight="1" thickBot="1" x14ac:dyDescent="0.25">
      <c r="A144" s="1333" t="s">
        <v>312</v>
      </c>
      <c r="B144" s="1333"/>
      <c r="C144" s="1333"/>
      <c r="D144" s="1333"/>
      <c r="E144" s="1333"/>
      <c r="F144" s="1333"/>
      <c r="G144" s="14"/>
    </row>
    <row r="145" spans="1:7" s="33" customFormat="1" ht="12" thickBot="1" x14ac:dyDescent="0.25">
      <c r="A145" s="1346" t="s">
        <v>313</v>
      </c>
      <c r="B145" s="1347"/>
      <c r="C145" s="31" t="s">
        <v>84</v>
      </c>
      <c r="D145" s="1347" t="s">
        <v>314</v>
      </c>
      <c r="E145" s="1347"/>
      <c r="F145" s="32" t="s">
        <v>315</v>
      </c>
    </row>
    <row r="146" spans="1:7" s="33" customFormat="1" ht="11.25" x14ac:dyDescent="0.2">
      <c r="A146" s="1398" t="s">
        <v>261</v>
      </c>
      <c r="B146" s="1399"/>
      <c r="C146" s="1233" t="s">
        <v>88</v>
      </c>
      <c r="D146" s="1353"/>
      <c r="E146" s="1354"/>
      <c r="F146" s="1234"/>
    </row>
    <row r="147" spans="1:7" s="33" customFormat="1" ht="11.25" customHeight="1" x14ac:dyDescent="0.2">
      <c r="A147" s="1416" t="s">
        <v>261</v>
      </c>
      <c r="B147" s="1417"/>
      <c r="C147" s="1233" t="s">
        <v>6</v>
      </c>
      <c r="D147" s="1418"/>
      <c r="E147" s="1419"/>
      <c r="F147" s="1234"/>
    </row>
    <row r="148" spans="1:7" s="33" customFormat="1" ht="11.25" x14ac:dyDescent="0.2">
      <c r="A148" s="1416" t="s">
        <v>406</v>
      </c>
      <c r="B148" s="1417"/>
      <c r="C148" s="1251"/>
      <c r="D148" s="1418"/>
      <c r="E148" s="1419"/>
      <c r="F148" s="1219"/>
    </row>
    <row r="149" spans="1:7" s="33" customFormat="1" ht="11.25" x14ac:dyDescent="0.2">
      <c r="A149" s="38"/>
      <c r="B149" s="38"/>
      <c r="C149" s="39"/>
      <c r="D149" s="40"/>
      <c r="E149" s="40"/>
      <c r="F149" s="40"/>
    </row>
    <row r="150" spans="1:7" x14ac:dyDescent="0.2">
      <c r="A150" s="1328"/>
      <c r="B150" s="1328"/>
      <c r="C150" s="22"/>
      <c r="D150" s="1333"/>
      <c r="E150" s="1333"/>
      <c r="F150" s="11"/>
    </row>
    <row r="151" spans="1:7" s="12" customFormat="1" ht="18" customHeight="1" x14ac:dyDescent="0.2">
      <c r="A151" s="1345" t="s">
        <v>248</v>
      </c>
      <c r="B151" s="1345"/>
      <c r="C151" s="1345"/>
      <c r="D151" s="1345"/>
      <c r="E151" s="1345"/>
      <c r="F151" s="1345"/>
    </row>
    <row r="152" spans="1:7" ht="27" customHeight="1" thickBot="1" x14ac:dyDescent="0.25">
      <c r="A152" s="1344" t="s">
        <v>249</v>
      </c>
      <c r="B152" s="1344"/>
      <c r="C152" s="1344"/>
      <c r="D152" s="1344"/>
      <c r="E152" s="1344"/>
      <c r="F152" s="1344"/>
      <c r="G152" s="14"/>
    </row>
    <row r="153" spans="1:7" s="33" customFormat="1" ht="12" thickBot="1" x14ac:dyDescent="0.25">
      <c r="A153" s="1346" t="s">
        <v>313</v>
      </c>
      <c r="B153" s="1347"/>
      <c r="C153" s="31" t="s">
        <v>84</v>
      </c>
      <c r="D153" s="1347" t="s">
        <v>314</v>
      </c>
      <c r="E153" s="1347"/>
      <c r="F153" s="32" t="s">
        <v>315</v>
      </c>
    </row>
    <row r="154" spans="1:7" s="33" customFormat="1" ht="11.25" x14ac:dyDescent="0.2">
      <c r="A154" s="1420" t="s">
        <v>403</v>
      </c>
      <c r="B154" s="1420"/>
      <c r="C154" s="1233" t="s">
        <v>527</v>
      </c>
      <c r="D154" s="1421" t="s">
        <v>141</v>
      </c>
      <c r="E154" s="1421"/>
      <c r="F154" s="1234"/>
    </row>
    <row r="155" spans="1:7" s="33" customFormat="1" ht="24" customHeight="1" x14ac:dyDescent="0.2">
      <c r="A155" s="1422" t="s">
        <v>422</v>
      </c>
      <c r="B155" s="1422"/>
      <c r="C155" s="1251"/>
      <c r="D155" s="1423"/>
      <c r="E155" s="1423"/>
      <c r="F155" s="1252"/>
    </row>
    <row r="156" spans="1:7" x14ac:dyDescent="0.2">
      <c r="A156" s="1328"/>
      <c r="B156" s="1328"/>
      <c r="C156" s="22"/>
      <c r="D156" s="1333"/>
      <c r="E156" s="1333"/>
      <c r="F156" s="11"/>
    </row>
  </sheetData>
  <customSheetViews>
    <customSheetView guid="{BF975151-0CB7-467A-A5F2-74C18B2B8DD8}" showGridLines="0">
      <pane ySplit="1" topLeftCell="A14" activePane="bottomLeft" state="frozenSplit"/>
      <selection pane="bottomLeft" activeCell="E30" sqref="E30"/>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69" activePane="bottomLeft" state="frozenSplit"/>
      <selection pane="bottomLeft" activeCell="J46" sqref="J46"/>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69" activePane="bottomLeft" state="frozenSplit"/>
      <selection pane="bottomLeft" activeCell="J46" sqref="J46"/>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114" activePane="bottomLeft" state="frozenSplit"/>
      <selection pane="bottomLeft" activeCell="G127" sqref="G127"/>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69" activePane="bottomLeft" state="frozenSplit"/>
      <selection pane="bottomLeft" activeCell="J46" sqref="J46"/>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119" activePane="bottomLeft" state="frozenSplit"/>
      <selection pane="bottomLeft" activeCell="C143" sqref="C143"/>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A8" sqref="A8:F8"/>
      <pageMargins left="0.75" right="0.75" top="1" bottom="1" header="0.5" footer="0.5"/>
      <pageSetup paperSize="9" orientation="portrait" r:id="rId8"/>
      <headerFooter alignWithMargins="0"/>
    </customSheetView>
    <customSheetView guid="{452B1860-8BEA-4644-8165-33AC0A7FD1C4}" showPageBreaks="1" showGridLines="0" showRuler="0">
      <pane ySplit="1" topLeftCell="A2" activePane="bottomLeft" state="frozenSplit"/>
      <selection pane="bottomLeft"/>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14" activePane="bottomLeft" state="frozenSplit"/>
      <selection pane="bottomLeft" activeCell="B51" sqref="B51"/>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B27" sqref="B27"/>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69" activePane="bottomLeft" state="frozenSplit"/>
      <selection pane="bottomLeft" activeCell="J46" sqref="J46"/>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69" activePane="bottomLeft" state="frozenSplit"/>
      <selection pane="bottomLeft" activeCell="J46" sqref="J46"/>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C8" sqref="C8"/>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17" activePane="bottomLeft" state="frozenSplit"/>
      <selection pane="bottomLeft" activeCell="A45" sqref="A45"/>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17" activePane="bottomLeft" state="frozenSplit"/>
      <selection pane="bottomLeft" activeCell="A45" sqref="A45"/>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17" activePane="bottomLeft" state="frozenSplit"/>
      <selection pane="bottomLeft" activeCell="A45" sqref="A45"/>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20" activePane="bottomLeft" state="frozenSplit"/>
      <selection pane="bottomLeft" activeCell="A45" sqref="A45"/>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 activePane="bottomLeft" state="frozenSplit"/>
      <selection pane="bottomLeft" activeCell="G40" sqref="G40"/>
      <pageMargins left="0.25" right="0.25" top="0.25" bottom="0.25" header="0.5" footer="0.5"/>
      <pageSetup paperSize="9" orientation="portrait" r:id="rId20"/>
      <headerFooter alignWithMargins="0">
        <oddFooter>&amp;L&amp;C&amp;R</oddFooter>
      </headerFooter>
    </customSheetView>
  </customSheetViews>
  <mergeCells count="62">
    <mergeCell ref="A154:B154"/>
    <mergeCell ref="D154:E154"/>
    <mergeCell ref="A155:B155"/>
    <mergeCell ref="D155:E155"/>
    <mergeCell ref="A156:B156"/>
    <mergeCell ref="D156:E156"/>
    <mergeCell ref="A150:B150"/>
    <mergeCell ref="D150:E150"/>
    <mergeCell ref="A151:F151"/>
    <mergeCell ref="A152:F152"/>
    <mergeCell ref="A153:B153"/>
    <mergeCell ref="D153:E153"/>
    <mergeCell ref="A146:B146"/>
    <mergeCell ref="D146:E146"/>
    <mergeCell ref="A147:B147"/>
    <mergeCell ref="D147:E147"/>
    <mergeCell ref="A148:B148"/>
    <mergeCell ref="D148:E148"/>
    <mergeCell ref="A132:C132"/>
    <mergeCell ref="G132:H132"/>
    <mergeCell ref="A143:F143"/>
    <mergeCell ref="A144:F144"/>
    <mergeCell ref="A145:B145"/>
    <mergeCell ref="D145:E145"/>
    <mergeCell ref="D142:E142"/>
    <mergeCell ref="A142:B142"/>
    <mergeCell ref="D110:E110"/>
    <mergeCell ref="A111:C111"/>
    <mergeCell ref="A118:B118"/>
    <mergeCell ref="D118:E118"/>
    <mergeCell ref="A130:B130"/>
    <mergeCell ref="D130:F130"/>
    <mergeCell ref="G12:H12"/>
    <mergeCell ref="A33:F33"/>
    <mergeCell ref="A12:F12"/>
    <mergeCell ref="G119:H119"/>
    <mergeCell ref="G37:H37"/>
    <mergeCell ref="A119:C119"/>
    <mergeCell ref="A37:C37"/>
    <mergeCell ref="A34:B34"/>
    <mergeCell ref="A36:F36"/>
    <mergeCell ref="D34:E34"/>
    <mergeCell ref="A35:B35"/>
    <mergeCell ref="D35:E35"/>
    <mergeCell ref="A102:B102"/>
    <mergeCell ref="D102:E102"/>
    <mergeCell ref="A103:C103"/>
    <mergeCell ref="A110:B110"/>
    <mergeCell ref="D9:E9"/>
    <mergeCell ref="A28:F28"/>
    <mergeCell ref="C1:F1"/>
    <mergeCell ref="C11:F11"/>
    <mergeCell ref="A5:B5"/>
    <mergeCell ref="C5:F5"/>
    <mergeCell ref="A6:B6"/>
    <mergeCell ref="D6:E6"/>
    <mergeCell ref="A3:B3"/>
    <mergeCell ref="C3:F3"/>
    <mergeCell ref="A10:F10"/>
    <mergeCell ref="A4:B4"/>
    <mergeCell ref="C4:F4"/>
    <mergeCell ref="A9:B9"/>
  </mergeCells>
  <phoneticPr fontId="42" type="noConversion"/>
  <pageMargins left="0.25" right="0.25" top="0.25" bottom="0.25" header="0.5" footer="0.5"/>
  <pageSetup paperSize="9" orientation="portrait" r:id="rId21"/>
  <headerFooter alignWithMargins="0">
    <oddFooter>&amp;L&amp;C&amp;R</oddFooter>
  </headerFooter>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I177"/>
  <sheetViews>
    <sheetView showGridLines="0" workbookViewId="0">
      <pane ySplit="1" topLeftCell="A2" activePane="bottomLeft" state="frozenSplit"/>
      <selection pane="bottomLeft" activeCell="C5" sqref="C5:F5"/>
    </sheetView>
  </sheetViews>
  <sheetFormatPr defaultColWidth="9.140625" defaultRowHeight="12.75" x14ac:dyDescent="0.2"/>
  <cols>
    <col min="1" max="1" width="22.5703125" style="2" customWidth="1"/>
    <col min="2" max="2" width="11.5703125" style="2" customWidth="1"/>
    <col min="3" max="3" width="39.140625" style="127" customWidth="1"/>
    <col min="4" max="4" width="6.5703125" style="2" customWidth="1"/>
    <col min="5" max="5" width="17.28515625" style="2" customWidth="1"/>
    <col min="6" max="8" width="11.5703125" style="2" customWidth="1"/>
    <col min="9" max="9" width="3.5703125" style="2" customWidth="1"/>
    <col min="10" max="16384" width="9.140625" style="2"/>
  </cols>
  <sheetData>
    <row r="1" spans="1:8" ht="36" customHeight="1" x14ac:dyDescent="0.2">
      <c r="A1" s="94"/>
      <c r="B1" s="41"/>
      <c r="C1" s="1331" t="s">
        <v>602</v>
      </c>
      <c r="D1" s="1331"/>
      <c r="E1" s="1331"/>
      <c r="F1" s="1331"/>
      <c r="G1" s="94"/>
      <c r="H1" s="94"/>
    </row>
    <row r="2" spans="1:8" ht="0.95" customHeight="1" thickBot="1" x14ac:dyDescent="0.25">
      <c r="A2" s="94"/>
      <c r="B2" s="94"/>
      <c r="C2" s="318"/>
      <c r="D2" s="94"/>
      <c r="E2" s="94"/>
      <c r="F2" s="94"/>
      <c r="G2" s="94"/>
      <c r="H2" s="94"/>
    </row>
    <row r="3" spans="1:8" ht="16.350000000000001" customHeight="1" thickBot="1" x14ac:dyDescent="0.25">
      <c r="A3" s="1328" t="s">
        <v>78</v>
      </c>
      <c r="B3" s="1328"/>
      <c r="C3" s="1336" t="s">
        <v>342</v>
      </c>
      <c r="D3" s="1337"/>
      <c r="E3" s="1337"/>
      <c r="F3" s="1338"/>
      <c r="G3" s="94"/>
      <c r="H3" s="94"/>
    </row>
    <row r="4" spans="1:8" ht="16.350000000000001" customHeight="1" x14ac:dyDescent="0.2">
      <c r="A4" s="1328" t="s">
        <v>79</v>
      </c>
      <c r="B4" s="1328"/>
      <c r="C4" s="22" t="s">
        <v>42</v>
      </c>
      <c r="D4" s="11"/>
      <c r="E4" s="11"/>
      <c r="F4" s="11"/>
      <c r="G4" s="94"/>
      <c r="H4" s="94"/>
    </row>
    <row r="5" spans="1:8" ht="16.350000000000001" customHeight="1" x14ac:dyDescent="0.2">
      <c r="A5" s="1328" t="s">
        <v>80</v>
      </c>
      <c r="B5" s="1328"/>
      <c r="C5" s="1333" t="s">
        <v>5137</v>
      </c>
      <c r="D5" s="1333"/>
      <c r="E5" s="1333"/>
      <c r="F5" s="1333"/>
      <c r="G5" s="94"/>
      <c r="H5" s="94"/>
    </row>
    <row r="6" spans="1:8" x14ac:dyDescent="0.2">
      <c r="A6" s="1328" t="s">
        <v>81</v>
      </c>
      <c r="B6" s="1328"/>
      <c r="C6" s="89">
        <v>5</v>
      </c>
      <c r="D6" s="1333"/>
      <c r="E6" s="1333"/>
      <c r="F6" s="11"/>
      <c r="G6" s="94"/>
      <c r="H6" s="94"/>
    </row>
    <row r="7" spans="1:8" x14ac:dyDescent="0.2">
      <c r="A7" s="1328"/>
      <c r="B7" s="1328"/>
      <c r="C7" s="22"/>
      <c r="D7" s="1333"/>
      <c r="E7" s="1333"/>
      <c r="F7" s="11"/>
      <c r="G7" s="94"/>
      <c r="H7" s="94"/>
    </row>
    <row r="8" spans="1:8" ht="18" customHeight="1" x14ac:dyDescent="0.2">
      <c r="A8" s="1328" t="s">
        <v>82</v>
      </c>
      <c r="B8" s="1328"/>
      <c r="C8" s="1328"/>
      <c r="D8" s="1328"/>
      <c r="E8" s="1328"/>
      <c r="F8" s="1328"/>
      <c r="G8" s="94"/>
      <c r="H8" s="94"/>
    </row>
    <row r="9" spans="1:8" s="6" customFormat="1" ht="39" customHeight="1" x14ac:dyDescent="0.2">
      <c r="A9" s="1" t="s">
        <v>299</v>
      </c>
      <c r="B9" s="1"/>
      <c r="C9" s="1332" t="s">
        <v>233</v>
      </c>
      <c r="D9" s="1327"/>
      <c r="E9" s="1327"/>
      <c r="F9" s="1327"/>
      <c r="G9" s="95"/>
      <c r="H9" s="95"/>
    </row>
    <row r="10" spans="1:8" ht="26.25" customHeight="1" thickBot="1" x14ac:dyDescent="0.25">
      <c r="A10" s="1339" t="s">
        <v>300</v>
      </c>
      <c r="B10" s="1339"/>
      <c r="C10" s="1339"/>
      <c r="D10" s="1339"/>
      <c r="E10" s="1339"/>
      <c r="F10" s="1339"/>
      <c r="G10" s="1326"/>
      <c r="H10" s="1326"/>
    </row>
    <row r="11" spans="1:8" s="6" customFormat="1" ht="34.5" thickBot="1" x14ac:dyDescent="0.25">
      <c r="A11" s="3" t="s">
        <v>301</v>
      </c>
      <c r="B11" s="4" t="s">
        <v>302</v>
      </c>
      <c r="C11" s="4" t="s">
        <v>254</v>
      </c>
      <c r="D11" s="57" t="s">
        <v>303</v>
      </c>
      <c r="E11" s="5" t="s">
        <v>255</v>
      </c>
      <c r="F11" s="56"/>
    </row>
    <row r="12" spans="1:8" s="8" customFormat="1" x14ac:dyDescent="0.2">
      <c r="A12" s="60" t="s">
        <v>2580</v>
      </c>
      <c r="B12" s="60" t="s">
        <v>50</v>
      </c>
      <c r="C12" s="323" t="s">
        <v>282</v>
      </c>
      <c r="D12" s="60" t="s">
        <v>497</v>
      </c>
      <c r="E12" s="86">
        <v>39254</v>
      </c>
      <c r="F12" s="75"/>
    </row>
    <row r="13" spans="1:8" s="8" customFormat="1" x14ac:dyDescent="0.2">
      <c r="A13" s="60" t="s">
        <v>543</v>
      </c>
      <c r="B13" s="60" t="s">
        <v>50</v>
      </c>
      <c r="C13" s="323"/>
      <c r="D13" s="60" t="s">
        <v>497</v>
      </c>
      <c r="E13" s="86">
        <v>38770</v>
      </c>
      <c r="F13" s="75"/>
    </row>
    <row r="14" spans="1:8" s="8" customFormat="1" x14ac:dyDescent="0.2">
      <c r="A14" s="60" t="s">
        <v>544</v>
      </c>
      <c r="B14" s="60" t="s">
        <v>50</v>
      </c>
      <c r="C14" s="323"/>
      <c r="D14" s="60" t="s">
        <v>497</v>
      </c>
      <c r="E14" s="86">
        <v>38770</v>
      </c>
      <c r="F14" s="75"/>
    </row>
    <row r="15" spans="1:8" s="8" customFormat="1" x14ac:dyDescent="0.2">
      <c r="A15" s="60" t="s">
        <v>545</v>
      </c>
      <c r="B15" s="60" t="s">
        <v>50</v>
      </c>
      <c r="C15" s="323"/>
      <c r="D15" s="60" t="s">
        <v>497</v>
      </c>
      <c r="E15" s="86">
        <v>38770</v>
      </c>
      <c r="F15" s="75"/>
    </row>
    <row r="16" spans="1:8" s="8" customFormat="1" x14ac:dyDescent="0.2">
      <c r="A16" s="60" t="s">
        <v>423</v>
      </c>
      <c r="B16" s="60" t="s">
        <v>50</v>
      </c>
      <c r="C16" s="323"/>
      <c r="D16" s="60" t="s">
        <v>497</v>
      </c>
      <c r="E16" s="86">
        <v>38770</v>
      </c>
      <c r="F16" s="75"/>
    </row>
    <row r="17" spans="1:6" s="8" customFormat="1" x14ac:dyDescent="0.2">
      <c r="A17" s="60" t="s">
        <v>424</v>
      </c>
      <c r="B17" s="60" t="s">
        <v>50</v>
      </c>
      <c r="C17" s="323"/>
      <c r="D17" s="60" t="s">
        <v>497</v>
      </c>
      <c r="E17" s="86">
        <v>38770</v>
      </c>
      <c r="F17" s="75"/>
    </row>
    <row r="18" spans="1:6" s="8" customFormat="1" x14ac:dyDescent="0.2">
      <c r="A18" s="60" t="s">
        <v>425</v>
      </c>
      <c r="B18" s="60" t="s">
        <v>50</v>
      </c>
      <c r="C18" s="323"/>
      <c r="D18" s="60" t="s">
        <v>497</v>
      </c>
      <c r="E18" s="86">
        <v>38770</v>
      </c>
      <c r="F18" s="75"/>
    </row>
    <row r="19" spans="1:6" s="8" customFormat="1" x14ac:dyDescent="0.2">
      <c r="A19" s="60" t="s">
        <v>426</v>
      </c>
      <c r="B19" s="60" t="s">
        <v>50</v>
      </c>
      <c r="C19" s="323"/>
      <c r="D19" s="60" t="s">
        <v>497</v>
      </c>
      <c r="E19" s="86">
        <v>38754</v>
      </c>
      <c r="F19" s="75"/>
    </row>
    <row r="20" spans="1:6" s="8" customFormat="1" x14ac:dyDescent="0.2">
      <c r="A20" s="60" t="s">
        <v>437</v>
      </c>
      <c r="B20" s="60" t="s">
        <v>50</v>
      </c>
      <c r="C20" s="323"/>
      <c r="D20" s="60" t="s">
        <v>497</v>
      </c>
      <c r="E20" s="86">
        <v>38770</v>
      </c>
      <c r="F20" s="75"/>
    </row>
    <row r="21" spans="1:6" s="8" customFormat="1" x14ac:dyDescent="0.2">
      <c r="A21" s="60" t="s">
        <v>438</v>
      </c>
      <c r="B21" s="60" t="s">
        <v>50</v>
      </c>
      <c r="C21" s="323"/>
      <c r="D21" s="60" t="s">
        <v>497</v>
      </c>
      <c r="E21" s="86">
        <v>38770</v>
      </c>
      <c r="F21" s="75"/>
    </row>
    <row r="22" spans="1:6" s="8" customFormat="1" ht="22.5" x14ac:dyDescent="0.2">
      <c r="A22" s="60" t="s">
        <v>439</v>
      </c>
      <c r="B22" s="60" t="s">
        <v>50</v>
      </c>
      <c r="C22" s="323" t="s">
        <v>440</v>
      </c>
      <c r="D22" s="60" t="s">
        <v>497</v>
      </c>
      <c r="E22" s="86" t="s">
        <v>159</v>
      </c>
      <c r="F22" s="75"/>
    </row>
    <row r="23" spans="1:6" s="8" customFormat="1" ht="22.5" x14ac:dyDescent="0.2">
      <c r="A23" s="60" t="s">
        <v>439</v>
      </c>
      <c r="B23" s="60" t="s">
        <v>50</v>
      </c>
      <c r="C23" s="323" t="s">
        <v>440</v>
      </c>
      <c r="D23" s="60" t="s">
        <v>330</v>
      </c>
      <c r="E23" s="86">
        <v>34737</v>
      </c>
      <c r="F23" s="75"/>
    </row>
    <row r="24" spans="1:6" s="8" customFormat="1" ht="22.5" x14ac:dyDescent="0.2">
      <c r="A24" s="60" t="s">
        <v>441</v>
      </c>
      <c r="B24" s="60" t="s">
        <v>50</v>
      </c>
      <c r="C24" s="323" t="s">
        <v>442</v>
      </c>
      <c r="D24" s="60" t="s">
        <v>497</v>
      </c>
      <c r="E24" s="86" t="s">
        <v>159</v>
      </c>
      <c r="F24" s="75"/>
    </row>
    <row r="25" spans="1:6" s="8" customFormat="1" x14ac:dyDescent="0.2">
      <c r="A25" s="60" t="s">
        <v>414</v>
      </c>
      <c r="B25" s="60" t="s">
        <v>409</v>
      </c>
      <c r="C25" s="323" t="s">
        <v>250</v>
      </c>
      <c r="D25" s="60" t="s">
        <v>225</v>
      </c>
      <c r="E25" s="86">
        <v>35046</v>
      </c>
      <c r="F25" s="63">
        <v>35046</v>
      </c>
    </row>
    <row r="26" spans="1:6" s="8" customFormat="1" x14ac:dyDescent="0.2">
      <c r="A26" s="60" t="s">
        <v>414</v>
      </c>
      <c r="B26" s="60" t="s">
        <v>409</v>
      </c>
      <c r="C26" s="323" t="s">
        <v>250</v>
      </c>
      <c r="D26" s="60" t="s">
        <v>330</v>
      </c>
      <c r="E26" s="86">
        <v>35046</v>
      </c>
      <c r="F26" s="63"/>
    </row>
    <row r="27" spans="1:6" s="8" customFormat="1" x14ac:dyDescent="0.2">
      <c r="A27" s="60" t="s">
        <v>251</v>
      </c>
      <c r="B27" s="60" t="s">
        <v>409</v>
      </c>
      <c r="C27" s="323" t="s">
        <v>306</v>
      </c>
      <c r="D27" s="60" t="s">
        <v>225</v>
      </c>
      <c r="E27" s="86">
        <v>35046</v>
      </c>
      <c r="F27" s="63">
        <v>35046</v>
      </c>
    </row>
    <row r="28" spans="1:6" s="8" customFormat="1" x14ac:dyDescent="0.2">
      <c r="A28" s="60" t="s">
        <v>251</v>
      </c>
      <c r="B28" s="60" t="s">
        <v>409</v>
      </c>
      <c r="C28" s="323" t="s">
        <v>306</v>
      </c>
      <c r="D28" s="60" t="s">
        <v>330</v>
      </c>
      <c r="E28" s="86">
        <v>35046</v>
      </c>
      <c r="F28" s="63"/>
    </row>
    <row r="29" spans="1:6" s="8" customFormat="1" x14ac:dyDescent="0.2">
      <c r="A29" s="60" t="s">
        <v>372</v>
      </c>
      <c r="B29" s="60" t="s">
        <v>409</v>
      </c>
      <c r="C29" s="323" t="s">
        <v>109</v>
      </c>
      <c r="D29" s="60" t="s">
        <v>225</v>
      </c>
      <c r="E29" s="86">
        <v>35046</v>
      </c>
      <c r="F29" s="63">
        <v>35046</v>
      </c>
    </row>
    <row r="30" spans="1:6" s="8" customFormat="1" x14ac:dyDescent="0.2">
      <c r="A30" s="60" t="s">
        <v>372</v>
      </c>
      <c r="B30" s="60" t="s">
        <v>409</v>
      </c>
      <c r="C30" s="323" t="s">
        <v>109</v>
      </c>
      <c r="D30" s="60" t="s">
        <v>330</v>
      </c>
      <c r="E30" s="86">
        <v>35046</v>
      </c>
      <c r="F30" s="63"/>
    </row>
    <row r="31" spans="1:6" s="8" customFormat="1" ht="22.5" x14ac:dyDescent="0.2">
      <c r="A31" s="60" t="s">
        <v>466</v>
      </c>
      <c r="B31" s="60" t="s">
        <v>409</v>
      </c>
      <c r="C31" s="323" t="s">
        <v>467</v>
      </c>
      <c r="D31" s="60" t="s">
        <v>225</v>
      </c>
      <c r="E31" s="86">
        <v>35046</v>
      </c>
      <c r="F31" s="63">
        <v>35046</v>
      </c>
    </row>
    <row r="32" spans="1:6" s="8" customFormat="1" ht="22.5" x14ac:dyDescent="0.2">
      <c r="A32" s="60" t="s">
        <v>466</v>
      </c>
      <c r="B32" s="60" t="s">
        <v>409</v>
      </c>
      <c r="C32" s="323" t="s">
        <v>467</v>
      </c>
      <c r="D32" s="60" t="s">
        <v>497</v>
      </c>
      <c r="E32" s="86">
        <v>35046</v>
      </c>
      <c r="F32" s="63"/>
    </row>
    <row r="33" spans="1:9" s="8" customFormat="1" x14ac:dyDescent="0.2">
      <c r="A33" s="60" t="s">
        <v>468</v>
      </c>
      <c r="B33" s="60" t="s">
        <v>409</v>
      </c>
      <c r="C33" s="323" t="s">
        <v>469</v>
      </c>
      <c r="D33" s="60" t="s">
        <v>225</v>
      </c>
      <c r="E33" s="86">
        <v>35046</v>
      </c>
      <c r="F33" s="63">
        <v>35046</v>
      </c>
    </row>
    <row r="34" spans="1:9" s="8" customFormat="1" x14ac:dyDescent="0.2">
      <c r="A34" s="60" t="s">
        <v>468</v>
      </c>
      <c r="B34" s="60" t="s">
        <v>409</v>
      </c>
      <c r="C34" s="323" t="s">
        <v>469</v>
      </c>
      <c r="D34" s="60" t="s">
        <v>330</v>
      </c>
      <c r="E34" s="86">
        <v>35046</v>
      </c>
      <c r="F34" s="63"/>
    </row>
    <row r="35" spans="1:9" s="8" customFormat="1" x14ac:dyDescent="0.2">
      <c r="A35" s="60" t="s">
        <v>470</v>
      </c>
      <c r="B35" s="60" t="s">
        <v>409</v>
      </c>
      <c r="C35" s="323" t="s">
        <v>471</v>
      </c>
      <c r="D35" s="60" t="s">
        <v>225</v>
      </c>
      <c r="E35" s="86">
        <v>35046</v>
      </c>
      <c r="F35" s="63">
        <v>35046</v>
      </c>
    </row>
    <row r="36" spans="1:9" s="8" customFormat="1" x14ac:dyDescent="0.2">
      <c r="A36" s="60" t="s">
        <v>470</v>
      </c>
      <c r="B36" s="60" t="s">
        <v>409</v>
      </c>
      <c r="C36" s="323" t="s">
        <v>471</v>
      </c>
      <c r="D36" s="60" t="s">
        <v>330</v>
      </c>
      <c r="E36" s="86">
        <v>35046</v>
      </c>
      <c r="F36" s="63"/>
    </row>
    <row r="37" spans="1:9" s="8" customFormat="1" x14ac:dyDescent="0.2">
      <c r="A37" s="60" t="s">
        <v>472</v>
      </c>
      <c r="B37" s="60" t="s">
        <v>409</v>
      </c>
      <c r="C37" s="323" t="s">
        <v>473</v>
      </c>
      <c r="D37" s="60" t="s">
        <v>225</v>
      </c>
      <c r="E37" s="86">
        <v>35046</v>
      </c>
      <c r="F37" s="63">
        <v>35046</v>
      </c>
    </row>
    <row r="38" spans="1:9" s="8" customFormat="1" x14ac:dyDescent="0.2">
      <c r="A38" s="60" t="s">
        <v>472</v>
      </c>
      <c r="B38" s="60" t="s">
        <v>409</v>
      </c>
      <c r="C38" s="323" t="s">
        <v>473</v>
      </c>
      <c r="D38" s="60" t="s">
        <v>330</v>
      </c>
      <c r="E38" s="86">
        <v>35046</v>
      </c>
      <c r="F38" s="63"/>
    </row>
    <row r="39" spans="1:9" s="8" customFormat="1" x14ac:dyDescent="0.2">
      <c r="A39" s="60" t="s">
        <v>505</v>
      </c>
      <c r="B39" s="60" t="s">
        <v>409</v>
      </c>
      <c r="C39" s="323" t="s">
        <v>506</v>
      </c>
      <c r="D39" s="60" t="s">
        <v>225</v>
      </c>
      <c r="E39" s="86">
        <v>35046</v>
      </c>
      <c r="F39" s="63">
        <v>35046</v>
      </c>
    </row>
    <row r="40" spans="1:9" s="8" customFormat="1" x14ac:dyDescent="0.2">
      <c r="A40" s="60" t="s">
        <v>505</v>
      </c>
      <c r="B40" s="60" t="s">
        <v>409</v>
      </c>
      <c r="C40" s="323" t="s">
        <v>506</v>
      </c>
      <c r="D40" s="60" t="s">
        <v>330</v>
      </c>
      <c r="E40" s="86">
        <v>35046</v>
      </c>
      <c r="F40" s="63"/>
    </row>
    <row r="41" spans="1:9" s="8" customFormat="1" x14ac:dyDescent="0.2">
      <c r="A41" s="60" t="s">
        <v>297</v>
      </c>
      <c r="B41" s="60" t="s">
        <v>409</v>
      </c>
      <c r="C41" s="323" t="s">
        <v>524</v>
      </c>
      <c r="D41" s="60" t="s">
        <v>225</v>
      </c>
      <c r="E41" s="86">
        <v>35046</v>
      </c>
      <c r="F41" s="63">
        <v>35046</v>
      </c>
    </row>
    <row r="42" spans="1:9" s="8" customFormat="1" x14ac:dyDescent="0.2">
      <c r="A42" s="60" t="s">
        <v>297</v>
      </c>
      <c r="B42" s="60" t="s">
        <v>409</v>
      </c>
      <c r="C42" s="323" t="s">
        <v>524</v>
      </c>
      <c r="D42" s="60" t="s">
        <v>330</v>
      </c>
      <c r="E42" s="86">
        <v>35046</v>
      </c>
      <c r="F42" s="63"/>
    </row>
    <row r="43" spans="1:9" s="8" customFormat="1" x14ac:dyDescent="0.2">
      <c r="A43" s="9"/>
      <c r="B43" s="9"/>
      <c r="C43" s="9"/>
      <c r="D43" s="9"/>
      <c r="E43" s="9"/>
      <c r="F43" s="10"/>
    </row>
    <row r="44" spans="1:9" ht="13.5" thickBot="1" x14ac:dyDescent="0.25">
      <c r="A44" s="1339" t="s">
        <v>310</v>
      </c>
      <c r="B44" s="1339"/>
      <c r="C44" s="1339"/>
      <c r="D44" s="1339"/>
      <c r="E44" s="1339"/>
      <c r="F44" s="1339"/>
      <c r="G44" s="1326"/>
      <c r="H44" s="1326"/>
    </row>
    <row r="45" spans="1:9" s="6" customFormat="1" ht="13.5" thickBot="1" x14ac:dyDescent="0.25">
      <c r="A45" s="3" t="s">
        <v>301</v>
      </c>
      <c r="B45" s="4" t="s">
        <v>302</v>
      </c>
      <c r="C45" s="320" t="s">
        <v>254</v>
      </c>
      <c r="D45" s="56"/>
      <c r="E45" s="56"/>
      <c r="G45" s="102"/>
      <c r="H45" s="102"/>
      <c r="I45" s="102"/>
    </row>
    <row r="46" spans="1:9" s="8" customFormat="1" x14ac:dyDescent="0.2">
      <c r="A46" s="60"/>
      <c r="B46" s="81"/>
      <c r="C46" s="321"/>
      <c r="D46" s="62"/>
      <c r="E46" s="90"/>
      <c r="G46" s="102"/>
      <c r="H46" s="102"/>
      <c r="I46" s="102"/>
    </row>
    <row r="47" spans="1:9" s="8" customFormat="1" x14ac:dyDescent="0.2">
      <c r="A47" s="60"/>
      <c r="B47" s="81"/>
      <c r="C47" s="321"/>
      <c r="D47" s="62"/>
      <c r="E47" s="90"/>
      <c r="G47" s="102"/>
      <c r="H47" s="102"/>
      <c r="I47" s="102"/>
    </row>
    <row r="48" spans="1:9" s="8" customFormat="1" x14ac:dyDescent="0.2">
      <c r="A48" s="9"/>
      <c r="B48" s="9"/>
      <c r="C48" s="9"/>
      <c r="D48" s="9"/>
      <c r="E48" s="9"/>
      <c r="F48" s="10"/>
    </row>
    <row r="49" spans="1:8" s="6" customFormat="1" x14ac:dyDescent="0.2">
      <c r="A49" s="1327" t="s">
        <v>284</v>
      </c>
      <c r="B49" s="1327"/>
      <c r="C49" s="1327"/>
      <c r="D49" s="1327"/>
      <c r="E49" s="1327"/>
      <c r="F49" s="1327"/>
      <c r="G49" s="1326"/>
      <c r="H49" s="1326"/>
    </row>
    <row r="50" spans="1:8" x14ac:dyDescent="0.2">
      <c r="A50" s="1333"/>
      <c r="B50" s="1333"/>
      <c r="C50" s="22"/>
      <c r="D50" s="1333"/>
      <c r="E50" s="1333"/>
      <c r="F50" s="11"/>
    </row>
    <row r="51" spans="1:8" x14ac:dyDescent="0.2">
      <c r="A51" s="1333"/>
      <c r="B51" s="1333"/>
      <c r="C51" s="22"/>
      <c r="D51" s="1333"/>
      <c r="E51" s="1333"/>
      <c r="F51" s="11"/>
      <c r="G51" s="94"/>
      <c r="H51" s="94"/>
    </row>
    <row r="52" spans="1:8" s="12" customFormat="1" ht="18" customHeight="1" x14ac:dyDescent="0.2">
      <c r="A52" s="1345" t="s">
        <v>388</v>
      </c>
      <c r="B52" s="1345"/>
      <c r="C52" s="1345"/>
      <c r="D52" s="1345"/>
      <c r="E52" s="1345"/>
      <c r="F52" s="1345"/>
    </row>
    <row r="53" spans="1:8" ht="31.5" customHeight="1" x14ac:dyDescent="0.2">
      <c r="A53" s="1327" t="s">
        <v>389</v>
      </c>
      <c r="B53" s="1327"/>
      <c r="C53" s="1327"/>
      <c r="E53" s="13" t="s">
        <v>397</v>
      </c>
      <c r="F53" s="6"/>
      <c r="G53" s="1326"/>
      <c r="H53" s="1326"/>
    </row>
    <row r="54" spans="1:8" ht="31.5" customHeight="1" x14ac:dyDescent="0.2">
      <c r="A54" s="1357" t="s">
        <v>2498</v>
      </c>
      <c r="B54" s="1357"/>
      <c r="C54" s="1357"/>
      <c r="D54" s="1357"/>
      <c r="E54" s="1357"/>
      <c r="F54" s="1357"/>
      <c r="G54" s="14"/>
    </row>
    <row r="55" spans="1:8" s="6" customFormat="1" ht="45" x14ac:dyDescent="0.2">
      <c r="A55" s="252" t="s">
        <v>398</v>
      </c>
      <c r="B55" s="252" t="s">
        <v>257</v>
      </c>
      <c r="C55" s="252" t="s">
        <v>83</v>
      </c>
      <c r="D55" s="252" t="s">
        <v>256</v>
      </c>
      <c r="E55" s="253" t="s">
        <v>94</v>
      </c>
      <c r="F55" s="56"/>
      <c r="G55" s="56"/>
      <c r="H55" s="56"/>
    </row>
    <row r="56" spans="1:8" s="6" customFormat="1" x14ac:dyDescent="0.2">
      <c r="A56" s="1094" t="s">
        <v>1893</v>
      </c>
      <c r="B56" s="1094" t="s">
        <v>1888</v>
      </c>
      <c r="C56" s="1094" t="s">
        <v>2466</v>
      </c>
      <c r="D56" s="1094" t="s">
        <v>498</v>
      </c>
      <c r="E56" s="1095" t="s">
        <v>441</v>
      </c>
      <c r="F56" s="863"/>
      <c r="G56" s="56"/>
      <c r="H56" s="56"/>
    </row>
    <row r="57" spans="1:8" s="6" customFormat="1" x14ac:dyDescent="0.2">
      <c r="A57" s="1094" t="s">
        <v>2469</v>
      </c>
      <c r="B57" s="1094" t="s">
        <v>2472</v>
      </c>
      <c r="C57" s="1094" t="s">
        <v>2467</v>
      </c>
      <c r="D57" s="1094" t="s">
        <v>498</v>
      </c>
      <c r="E57" s="1095" t="s">
        <v>441</v>
      </c>
      <c r="F57" s="863"/>
      <c r="G57" s="56"/>
      <c r="H57" s="56"/>
    </row>
    <row r="58" spans="1:8" s="6" customFormat="1" x14ac:dyDescent="0.2">
      <c r="A58" s="1094" t="s">
        <v>2470</v>
      </c>
      <c r="B58" s="1094" t="s">
        <v>1889</v>
      </c>
      <c r="C58" s="1094" t="s">
        <v>2468</v>
      </c>
      <c r="D58" s="1094" t="s">
        <v>1496</v>
      </c>
      <c r="E58" s="1095" t="s">
        <v>441</v>
      </c>
      <c r="F58" s="863"/>
      <c r="G58" s="56"/>
      <c r="H58" s="56"/>
    </row>
    <row r="59" spans="1:8" s="6" customFormat="1" x14ac:dyDescent="0.2">
      <c r="A59" s="1094" t="s">
        <v>1894</v>
      </c>
      <c r="B59" s="1094" t="s">
        <v>1890</v>
      </c>
      <c r="C59" s="1094" t="s">
        <v>1897</v>
      </c>
      <c r="D59" s="1094" t="s">
        <v>1872</v>
      </c>
      <c r="E59" s="1095" t="s">
        <v>441</v>
      </c>
      <c r="F59" s="863"/>
      <c r="G59" s="56"/>
      <c r="H59" s="56"/>
    </row>
    <row r="60" spans="1:8" s="6" customFormat="1" x14ac:dyDescent="0.2">
      <c r="A60" s="1094" t="s">
        <v>1895</v>
      </c>
      <c r="B60" s="1094" t="s">
        <v>1891</v>
      </c>
      <c r="C60" s="1094" t="s">
        <v>1897</v>
      </c>
      <c r="D60" s="1094" t="s">
        <v>1872</v>
      </c>
      <c r="E60" s="1095" t="s">
        <v>441</v>
      </c>
      <c r="F60" s="863"/>
      <c r="G60" s="56"/>
      <c r="H60" s="56"/>
    </row>
    <row r="61" spans="1:8" s="6" customFormat="1" x14ac:dyDescent="0.2">
      <c r="A61" s="1094" t="s">
        <v>1896</v>
      </c>
      <c r="B61" s="1094" t="s">
        <v>1892</v>
      </c>
      <c r="C61" s="1094" t="s">
        <v>1897</v>
      </c>
      <c r="D61" s="1094" t="s">
        <v>1872</v>
      </c>
      <c r="E61" s="1095" t="s">
        <v>441</v>
      </c>
      <c r="F61" s="863"/>
      <c r="G61" s="56"/>
      <c r="H61" s="56"/>
    </row>
    <row r="62" spans="1:8" s="6" customFormat="1" x14ac:dyDescent="0.2">
      <c r="A62" s="1094" t="s">
        <v>1541</v>
      </c>
      <c r="B62" s="1094" t="s">
        <v>1043</v>
      </c>
      <c r="C62" s="1094" t="s">
        <v>1045</v>
      </c>
      <c r="D62" s="1094" t="s">
        <v>1767</v>
      </c>
      <c r="E62" s="1095" t="s">
        <v>441</v>
      </c>
      <c r="F62" s="863"/>
      <c r="G62" s="56"/>
      <c r="H62" s="56"/>
    </row>
    <row r="63" spans="1:8" s="6" customFormat="1" x14ac:dyDescent="0.2">
      <c r="A63" s="1094" t="s">
        <v>1542</v>
      </c>
      <c r="B63" s="1094" t="s">
        <v>1234</v>
      </c>
      <c r="C63" s="1094" t="s">
        <v>1045</v>
      </c>
      <c r="D63" s="1094" t="s">
        <v>1767</v>
      </c>
      <c r="E63" s="1095" t="s">
        <v>441</v>
      </c>
      <c r="F63" s="863"/>
      <c r="G63" s="56"/>
      <c r="H63" s="56"/>
    </row>
    <row r="64" spans="1:8" s="6" customFormat="1" x14ac:dyDescent="0.2">
      <c r="A64" s="1094" t="s">
        <v>2471</v>
      </c>
      <c r="B64" s="1094" t="s">
        <v>1044</v>
      </c>
      <c r="C64" s="1094" t="s">
        <v>1898</v>
      </c>
      <c r="D64" s="1094" t="s">
        <v>1767</v>
      </c>
      <c r="E64" s="1095" t="s">
        <v>441</v>
      </c>
      <c r="F64" s="863"/>
      <c r="G64" s="56"/>
      <c r="H64" s="56"/>
    </row>
    <row r="65" spans="1:8" s="6" customFormat="1" x14ac:dyDescent="0.2">
      <c r="A65" s="1094" t="s">
        <v>1539</v>
      </c>
      <c r="B65" s="1094" t="s">
        <v>1532</v>
      </c>
      <c r="C65" s="1094" t="s">
        <v>1344</v>
      </c>
      <c r="D65" s="1094" t="s">
        <v>498</v>
      </c>
      <c r="E65" s="1095" t="s">
        <v>1241</v>
      </c>
      <c r="F65" s="863"/>
      <c r="G65" s="56"/>
      <c r="H65" s="56"/>
    </row>
    <row r="66" spans="1:8" s="6" customFormat="1" x14ac:dyDescent="0.2">
      <c r="A66" s="1094" t="s">
        <v>1540</v>
      </c>
      <c r="B66" s="1094" t="s">
        <v>1535</v>
      </c>
      <c r="C66" s="1094" t="s">
        <v>2478</v>
      </c>
      <c r="D66" s="1094" t="s">
        <v>498</v>
      </c>
      <c r="E66" s="1095" t="s">
        <v>1241</v>
      </c>
      <c r="F66" s="863"/>
      <c r="G66" s="56"/>
      <c r="H66" s="56"/>
    </row>
    <row r="67" spans="1:8" s="6" customFormat="1" x14ac:dyDescent="0.2">
      <c r="A67" s="1094" t="s">
        <v>2473</v>
      </c>
      <c r="B67" s="1094" t="s">
        <v>1880</v>
      </c>
      <c r="C67" s="1094" t="s">
        <v>1886</v>
      </c>
      <c r="D67" s="1094" t="s">
        <v>1496</v>
      </c>
      <c r="E67" s="1095" t="s">
        <v>1241</v>
      </c>
      <c r="F67" s="863"/>
      <c r="G67" s="56"/>
      <c r="H67" s="56"/>
    </row>
    <row r="68" spans="1:8" s="6" customFormat="1" x14ac:dyDescent="0.2">
      <c r="A68" s="1094" t="s">
        <v>1885</v>
      </c>
      <c r="B68" s="1094" t="s">
        <v>1536</v>
      </c>
      <c r="C68" s="1094" t="s">
        <v>1548</v>
      </c>
      <c r="D68" s="1094" t="s">
        <v>1496</v>
      </c>
      <c r="E68" s="1095" t="s">
        <v>1241</v>
      </c>
      <c r="F68" s="863"/>
      <c r="G68" s="56"/>
      <c r="H68" s="56"/>
    </row>
    <row r="69" spans="1:8" s="6" customFormat="1" x14ac:dyDescent="0.2">
      <c r="A69" s="1094" t="s">
        <v>1882</v>
      </c>
      <c r="B69" s="1094" t="s">
        <v>1533</v>
      </c>
      <c r="C69" s="1094" t="s">
        <v>1547</v>
      </c>
      <c r="D69" s="1094" t="s">
        <v>1496</v>
      </c>
      <c r="E69" s="1095" t="s">
        <v>1241</v>
      </c>
      <c r="F69" s="863"/>
      <c r="G69" s="56"/>
      <c r="H69" s="56"/>
    </row>
    <row r="70" spans="1:8" s="6" customFormat="1" x14ac:dyDescent="0.2">
      <c r="A70" s="1094" t="s">
        <v>1883</v>
      </c>
      <c r="B70" s="1094" t="s">
        <v>1534</v>
      </c>
      <c r="C70" s="1094" t="s">
        <v>1887</v>
      </c>
      <c r="D70" s="1094" t="s">
        <v>1496</v>
      </c>
      <c r="E70" s="1095" t="s">
        <v>1241</v>
      </c>
      <c r="F70" s="863"/>
      <c r="G70" s="56"/>
      <c r="H70" s="56"/>
    </row>
    <row r="71" spans="1:8" s="6" customFormat="1" x14ac:dyDescent="0.2">
      <c r="A71" s="1094" t="s">
        <v>1884</v>
      </c>
      <c r="B71" s="1094" t="s">
        <v>1881</v>
      </c>
      <c r="C71" s="1094" t="s">
        <v>1547</v>
      </c>
      <c r="D71" s="1094" t="s">
        <v>1496</v>
      </c>
      <c r="E71" s="1095" t="s">
        <v>1241</v>
      </c>
      <c r="F71" s="863"/>
      <c r="G71" s="56"/>
      <c r="H71" s="56"/>
    </row>
    <row r="72" spans="1:8" s="6" customFormat="1" x14ac:dyDescent="0.2">
      <c r="A72" s="1094" t="s">
        <v>2474</v>
      </c>
      <c r="B72" s="1094" t="s">
        <v>1530</v>
      </c>
      <c r="C72" s="1094" t="s">
        <v>1545</v>
      </c>
      <c r="D72" s="1094" t="s">
        <v>1767</v>
      </c>
      <c r="E72" s="1095" t="s">
        <v>1241</v>
      </c>
      <c r="F72" s="863"/>
      <c r="G72" s="56"/>
      <c r="H72" s="56"/>
    </row>
    <row r="73" spans="1:8" s="6" customFormat="1" x14ac:dyDescent="0.2">
      <c r="A73" s="1094" t="s">
        <v>2475</v>
      </c>
      <c r="B73" s="1094" t="s">
        <v>1531</v>
      </c>
      <c r="C73" s="1094" t="s">
        <v>1546</v>
      </c>
      <c r="D73" s="1094" t="s">
        <v>1767</v>
      </c>
      <c r="E73" s="1095" t="s">
        <v>1241</v>
      </c>
      <c r="F73" s="863"/>
      <c r="G73" s="56"/>
      <c r="H73" s="56"/>
    </row>
    <row r="74" spans="1:8" s="6" customFormat="1" x14ac:dyDescent="0.2">
      <c r="A74" s="1094" t="s">
        <v>2476</v>
      </c>
      <c r="B74" s="1094" t="s">
        <v>1232</v>
      </c>
      <c r="C74" s="1094" t="s">
        <v>1238</v>
      </c>
      <c r="D74" s="1094" t="s">
        <v>1768</v>
      </c>
      <c r="E74" s="1095" t="s">
        <v>1241</v>
      </c>
      <c r="F74" s="863"/>
      <c r="G74" s="56"/>
      <c r="H74" s="56"/>
    </row>
    <row r="75" spans="1:8" s="6" customFormat="1" x14ac:dyDescent="0.2">
      <c r="A75" s="1094" t="s">
        <v>2477</v>
      </c>
      <c r="B75" s="1094" t="s">
        <v>1233</v>
      </c>
      <c r="C75" s="1094" t="s">
        <v>1238</v>
      </c>
      <c r="D75" s="1094" t="s">
        <v>1768</v>
      </c>
      <c r="E75" s="1095" t="s">
        <v>1241</v>
      </c>
      <c r="F75" s="863"/>
      <c r="G75" s="56"/>
      <c r="H75" s="56"/>
    </row>
    <row r="76" spans="1:8" s="6" customFormat="1" x14ac:dyDescent="0.15">
      <c r="A76" s="1094" t="s">
        <v>2480</v>
      </c>
      <c r="B76" s="1094" t="s">
        <v>2485</v>
      </c>
      <c r="C76" s="1094" t="s">
        <v>2479</v>
      </c>
      <c r="D76" s="1094" t="s">
        <v>498</v>
      </c>
      <c r="E76" s="1096" t="s">
        <v>968</v>
      </c>
      <c r="F76" s="863"/>
      <c r="G76" s="56"/>
      <c r="H76" s="56"/>
    </row>
    <row r="77" spans="1:8" s="6" customFormat="1" x14ac:dyDescent="0.15">
      <c r="A77" s="1094" t="s">
        <v>1237</v>
      </c>
      <c r="B77" s="1094" t="s">
        <v>1235</v>
      </c>
      <c r="C77" s="1094" t="s">
        <v>1239</v>
      </c>
      <c r="D77" s="1094" t="s">
        <v>498</v>
      </c>
      <c r="E77" s="1096" t="s">
        <v>968</v>
      </c>
      <c r="F77" s="863"/>
      <c r="G77" s="56"/>
      <c r="H77" s="56"/>
    </row>
    <row r="78" spans="1:8" s="6" customFormat="1" x14ac:dyDescent="0.15">
      <c r="A78" s="1094" t="s">
        <v>1543</v>
      </c>
      <c r="B78" s="1094" t="s">
        <v>1537</v>
      </c>
      <c r="C78" s="1094" t="s">
        <v>1240</v>
      </c>
      <c r="D78" s="1094" t="s">
        <v>498</v>
      </c>
      <c r="E78" s="1096" t="s">
        <v>968</v>
      </c>
      <c r="F78" s="863"/>
      <c r="G78" s="56"/>
      <c r="H78" s="56"/>
    </row>
    <row r="79" spans="1:8" s="6" customFormat="1" x14ac:dyDescent="0.15">
      <c r="A79" s="1094" t="s">
        <v>2481</v>
      </c>
      <c r="B79" s="1094" t="s">
        <v>1900</v>
      </c>
      <c r="C79" s="1094" t="s">
        <v>1903</v>
      </c>
      <c r="D79" s="1094" t="s">
        <v>41</v>
      </c>
      <c r="E79" s="1096" t="s">
        <v>968</v>
      </c>
      <c r="F79" s="863"/>
      <c r="G79" s="56"/>
      <c r="H79" s="56"/>
    </row>
    <row r="80" spans="1:8" s="6" customFormat="1" x14ac:dyDescent="0.15">
      <c r="A80" s="1094" t="s">
        <v>2482</v>
      </c>
      <c r="B80" s="1094" t="s">
        <v>1899</v>
      </c>
      <c r="C80" s="1094" t="s">
        <v>1549</v>
      </c>
      <c r="D80" s="1094" t="s">
        <v>1496</v>
      </c>
      <c r="E80" s="1096" t="s">
        <v>968</v>
      </c>
      <c r="F80" s="863"/>
      <c r="G80" s="56"/>
      <c r="H80" s="56"/>
    </row>
    <row r="81" spans="1:8" s="6" customFormat="1" x14ac:dyDescent="0.15">
      <c r="A81" s="1094" t="s">
        <v>2483</v>
      </c>
      <c r="B81" s="1094" t="s">
        <v>1902</v>
      </c>
      <c r="C81" s="1094" t="s">
        <v>906</v>
      </c>
      <c r="D81" s="1094" t="s">
        <v>1496</v>
      </c>
      <c r="E81" s="1096" t="s">
        <v>968</v>
      </c>
      <c r="F81" s="863"/>
      <c r="G81" s="56"/>
      <c r="H81" s="56"/>
    </row>
    <row r="82" spans="1:8" s="6" customFormat="1" x14ac:dyDescent="0.15">
      <c r="A82" s="1094" t="s">
        <v>2484</v>
      </c>
      <c r="B82" s="1094" t="s">
        <v>1901</v>
      </c>
      <c r="C82" s="1094" t="s">
        <v>1046</v>
      </c>
      <c r="D82" s="1094" t="s">
        <v>1496</v>
      </c>
      <c r="E82" s="1096" t="s">
        <v>968</v>
      </c>
      <c r="F82" s="863"/>
      <c r="G82" s="56"/>
      <c r="H82" s="56"/>
    </row>
    <row r="83" spans="1:8" s="6" customFormat="1" x14ac:dyDescent="0.2">
      <c r="A83" s="1094" t="s">
        <v>2487</v>
      </c>
      <c r="B83" s="1094" t="s">
        <v>2489</v>
      </c>
      <c r="C83" s="1094" t="s">
        <v>2486</v>
      </c>
      <c r="D83" s="1094" t="s">
        <v>498</v>
      </c>
      <c r="E83" s="1095" t="s">
        <v>1904</v>
      </c>
      <c r="F83" s="863"/>
      <c r="G83" s="56"/>
      <c r="H83" s="56"/>
    </row>
    <row r="84" spans="1:8" s="6" customFormat="1" x14ac:dyDescent="0.2">
      <c r="A84" s="1094" t="s">
        <v>2488</v>
      </c>
      <c r="B84" s="1094" t="s">
        <v>1538</v>
      </c>
      <c r="C84" s="1094" t="s">
        <v>1550</v>
      </c>
      <c r="D84" s="1094" t="s">
        <v>41</v>
      </c>
      <c r="E84" s="1095" t="s">
        <v>1904</v>
      </c>
      <c r="F84" s="863"/>
      <c r="G84" s="56"/>
      <c r="H84" s="56"/>
    </row>
    <row r="85" spans="1:8" s="6" customFormat="1" x14ac:dyDescent="0.2">
      <c r="A85" s="1094" t="s">
        <v>1544</v>
      </c>
      <c r="B85" s="1094" t="s">
        <v>1236</v>
      </c>
      <c r="C85" s="1094" t="s">
        <v>1905</v>
      </c>
      <c r="D85" s="1094" t="s">
        <v>1767</v>
      </c>
      <c r="E85" s="1095" t="s">
        <v>1904</v>
      </c>
      <c r="F85" s="863"/>
      <c r="G85" s="56"/>
      <c r="H85" s="56"/>
    </row>
    <row r="86" spans="1:8" s="6" customFormat="1" x14ac:dyDescent="0.2">
      <c r="A86" s="1094" t="s">
        <v>2493</v>
      </c>
      <c r="B86" s="1094" t="s">
        <v>2496</v>
      </c>
      <c r="C86" s="1094" t="s">
        <v>2491</v>
      </c>
      <c r="D86" s="1094" t="s">
        <v>498</v>
      </c>
      <c r="E86" s="1095" t="s">
        <v>2490</v>
      </c>
      <c r="F86" s="863"/>
      <c r="G86" s="56"/>
      <c r="H86" s="56"/>
    </row>
    <row r="87" spans="1:8" s="6" customFormat="1" x14ac:dyDescent="0.2">
      <c r="A87" s="1094" t="s">
        <v>2494</v>
      </c>
      <c r="B87" s="1094" t="s">
        <v>2497</v>
      </c>
      <c r="C87" s="1094" t="s">
        <v>2492</v>
      </c>
      <c r="D87" s="1094" t="s">
        <v>498</v>
      </c>
      <c r="E87" s="1095" t="s">
        <v>2490</v>
      </c>
      <c r="F87" s="863"/>
      <c r="G87" s="56"/>
      <c r="H87" s="56"/>
    </row>
    <row r="88" spans="1:8" s="6" customFormat="1" x14ac:dyDescent="0.2">
      <c r="A88" s="1094" t="s">
        <v>2495</v>
      </c>
      <c r="B88" s="1094" t="s">
        <v>1907</v>
      </c>
      <c r="C88" s="1094" t="s">
        <v>1906</v>
      </c>
      <c r="D88" s="1094" t="s">
        <v>41</v>
      </c>
      <c r="E88" s="1095" t="s">
        <v>2490</v>
      </c>
      <c r="F88" s="863"/>
      <c r="G88" s="56"/>
      <c r="H88" s="56"/>
    </row>
    <row r="89" spans="1:8" s="6" customFormat="1" ht="21" x14ac:dyDescent="0.15">
      <c r="A89" s="1094" t="s">
        <v>2462</v>
      </c>
      <c r="B89" s="1094" t="s">
        <v>2465</v>
      </c>
      <c r="C89" s="1094" t="s">
        <v>2464</v>
      </c>
      <c r="D89" s="1094" t="s">
        <v>498</v>
      </c>
      <c r="E89" s="1096" t="s">
        <v>2461</v>
      </c>
      <c r="F89" s="863"/>
      <c r="G89" s="56"/>
      <c r="H89" s="56"/>
    </row>
    <row r="90" spans="1:8" s="6" customFormat="1" ht="21" x14ac:dyDescent="0.15">
      <c r="A90" s="1094" t="s">
        <v>2463</v>
      </c>
      <c r="B90" s="1094" t="s">
        <v>1231</v>
      </c>
      <c r="C90" s="1094" t="s">
        <v>1047</v>
      </c>
      <c r="D90" s="1094" t="s">
        <v>1768</v>
      </c>
      <c r="E90" s="1096" t="s">
        <v>2461</v>
      </c>
      <c r="F90" s="863"/>
      <c r="G90" s="56"/>
      <c r="H90" s="56"/>
    </row>
    <row r="91" spans="1:8" s="6" customFormat="1" x14ac:dyDescent="0.2">
      <c r="A91" s="1093"/>
      <c r="B91" s="1093"/>
      <c r="C91" s="1093"/>
      <c r="D91" s="1093"/>
      <c r="E91" s="1097"/>
      <c r="F91" s="863"/>
      <c r="G91" s="56"/>
      <c r="H91" s="56"/>
    </row>
    <row r="92" spans="1:8" s="6" customFormat="1" x14ac:dyDescent="0.2">
      <c r="A92" s="937" t="s">
        <v>1551</v>
      </c>
      <c r="B92" s="938"/>
      <c r="C92" s="939"/>
      <c r="D92" s="938"/>
      <c r="E92" s="1098"/>
      <c r="F92" s="863"/>
      <c r="G92" s="56"/>
      <c r="H92" s="56"/>
    </row>
    <row r="93" spans="1:8" s="6" customFormat="1" ht="25.5" x14ac:dyDescent="0.2">
      <c r="A93" s="1100" t="s">
        <v>435</v>
      </c>
      <c r="B93" s="1101" t="s">
        <v>2595</v>
      </c>
      <c r="C93" s="1101" t="s">
        <v>83</v>
      </c>
      <c r="D93" s="1101"/>
      <c r="E93" s="1101" t="s">
        <v>2596</v>
      </c>
      <c r="F93" s="127"/>
      <c r="G93" s="56"/>
      <c r="H93" s="56"/>
    </row>
    <row r="94" spans="1:8" s="6" customFormat="1" ht="102" x14ac:dyDescent="0.2">
      <c r="A94" s="966" t="s">
        <v>2499</v>
      </c>
      <c r="B94" s="966" t="s">
        <v>2581</v>
      </c>
      <c r="C94" s="966" t="s">
        <v>2537</v>
      </c>
      <c r="D94" s="1101"/>
      <c r="E94" s="966" t="s">
        <v>2575</v>
      </c>
      <c r="F94" s="127"/>
      <c r="G94" s="56"/>
      <c r="H94" s="56"/>
    </row>
    <row r="95" spans="1:8" s="6" customFormat="1" x14ac:dyDescent="0.2">
      <c r="A95" s="966" t="s">
        <v>2500</v>
      </c>
      <c r="B95" s="966" t="s">
        <v>1978</v>
      </c>
      <c r="C95" s="966" t="s">
        <v>2538</v>
      </c>
      <c r="D95" s="1101"/>
      <c r="E95" s="966" t="s">
        <v>458</v>
      </c>
      <c r="F95" s="127"/>
      <c r="G95" s="56"/>
      <c r="H95" s="56"/>
    </row>
    <row r="96" spans="1:8" s="6" customFormat="1" ht="51" x14ac:dyDescent="0.2">
      <c r="A96" s="966" t="s">
        <v>2501</v>
      </c>
      <c r="B96" s="966" t="s">
        <v>1860</v>
      </c>
      <c r="C96" s="966" t="s">
        <v>2539</v>
      </c>
      <c r="D96" s="1101"/>
      <c r="E96" s="966" t="s">
        <v>458</v>
      </c>
      <c r="F96" s="127"/>
      <c r="G96" s="56"/>
      <c r="H96" s="56"/>
    </row>
    <row r="97" spans="1:8" s="6" customFormat="1" ht="51" x14ac:dyDescent="0.2">
      <c r="A97" s="966" t="s">
        <v>2502</v>
      </c>
      <c r="B97" s="966" t="s">
        <v>1862</v>
      </c>
      <c r="C97" s="966" t="s">
        <v>2540</v>
      </c>
      <c r="D97" s="1101"/>
      <c r="E97" s="966" t="s">
        <v>2576</v>
      </c>
      <c r="F97" s="127"/>
      <c r="G97" s="56"/>
      <c r="H97" s="56"/>
    </row>
    <row r="98" spans="1:8" s="6" customFormat="1" ht="51" x14ac:dyDescent="0.2">
      <c r="A98" s="966" t="s">
        <v>2503</v>
      </c>
      <c r="B98" s="966" t="s">
        <v>1998</v>
      </c>
      <c r="C98" s="966" t="s">
        <v>2541</v>
      </c>
      <c r="D98" s="1101"/>
      <c r="E98" s="966" t="s">
        <v>458</v>
      </c>
      <c r="F98" s="127"/>
      <c r="G98" s="56"/>
      <c r="H98" s="56"/>
    </row>
    <row r="99" spans="1:8" s="6" customFormat="1" ht="25.5" x14ac:dyDescent="0.2">
      <c r="A99" s="966" t="s">
        <v>2504</v>
      </c>
      <c r="B99" s="966" t="s">
        <v>1998</v>
      </c>
      <c r="C99" s="966" t="s">
        <v>2542</v>
      </c>
      <c r="D99" s="1101"/>
      <c r="E99" s="966" t="s">
        <v>458</v>
      </c>
      <c r="F99" s="127"/>
      <c r="G99" s="56"/>
      <c r="H99" s="56"/>
    </row>
    <row r="100" spans="1:8" s="6" customFormat="1" ht="38.25" x14ac:dyDescent="0.2">
      <c r="A100" s="966" t="s">
        <v>2505</v>
      </c>
      <c r="B100" s="966" t="s">
        <v>1966</v>
      </c>
      <c r="C100" s="966" t="s">
        <v>2543</v>
      </c>
      <c r="D100" s="1101"/>
      <c r="E100" s="966" t="s">
        <v>458</v>
      </c>
      <c r="F100" s="127"/>
      <c r="G100" s="56"/>
      <c r="H100" s="56"/>
    </row>
    <row r="101" spans="1:8" s="6" customFormat="1" ht="76.5" x14ac:dyDescent="0.2">
      <c r="A101" s="966" t="s">
        <v>2506</v>
      </c>
      <c r="B101" s="966" t="s">
        <v>1966</v>
      </c>
      <c r="C101" s="966" t="s">
        <v>2544</v>
      </c>
      <c r="D101" s="1101"/>
      <c r="E101" s="966" t="s">
        <v>2577</v>
      </c>
      <c r="F101" s="127"/>
      <c r="G101" s="56"/>
      <c r="H101" s="56"/>
    </row>
    <row r="102" spans="1:8" s="6" customFormat="1" ht="76.5" x14ac:dyDescent="0.2">
      <c r="A102" s="966" t="s">
        <v>2507</v>
      </c>
      <c r="B102" s="966" t="s">
        <v>1966</v>
      </c>
      <c r="C102" s="966" t="s">
        <v>2545</v>
      </c>
      <c r="D102" s="1101"/>
      <c r="E102" s="966" t="s">
        <v>2577</v>
      </c>
      <c r="F102" s="127"/>
      <c r="G102" s="56"/>
      <c r="H102" s="56"/>
    </row>
    <row r="103" spans="1:8" s="6" customFormat="1" ht="76.5" x14ac:dyDescent="0.2">
      <c r="A103" s="966" t="s">
        <v>2508</v>
      </c>
      <c r="B103" s="966" t="s">
        <v>1966</v>
      </c>
      <c r="C103" s="966" t="s">
        <v>2546</v>
      </c>
      <c r="D103" s="1101"/>
      <c r="E103" s="966" t="s">
        <v>2577</v>
      </c>
      <c r="F103" s="127"/>
      <c r="G103" s="56"/>
      <c r="H103" s="56"/>
    </row>
    <row r="104" spans="1:8" s="6" customFormat="1" ht="76.5" x14ac:dyDescent="0.2">
      <c r="A104" s="966" t="s">
        <v>2509</v>
      </c>
      <c r="B104" s="966" t="s">
        <v>1966</v>
      </c>
      <c r="C104" s="966" t="s">
        <v>2547</v>
      </c>
      <c r="D104" s="1101"/>
      <c r="E104" s="966" t="s">
        <v>2577</v>
      </c>
      <c r="F104" s="127"/>
      <c r="G104" s="56"/>
      <c r="H104" s="56"/>
    </row>
    <row r="105" spans="1:8" s="6" customFormat="1" ht="63.75" x14ac:dyDescent="0.2">
      <c r="A105" s="966" t="s">
        <v>2510</v>
      </c>
      <c r="B105" s="966" t="s">
        <v>1966</v>
      </c>
      <c r="C105" s="966" t="s">
        <v>2548</v>
      </c>
      <c r="D105" s="1101"/>
      <c r="E105" s="966" t="s">
        <v>2577</v>
      </c>
      <c r="F105" s="127"/>
      <c r="G105" s="56"/>
      <c r="H105" s="56"/>
    </row>
    <row r="106" spans="1:8" s="6" customFormat="1" ht="63.75" x14ac:dyDescent="0.2">
      <c r="A106" s="966" t="s">
        <v>2511</v>
      </c>
      <c r="B106" s="966" t="s">
        <v>1966</v>
      </c>
      <c r="C106" s="966" t="s">
        <v>2549</v>
      </c>
      <c r="D106" s="1101"/>
      <c r="E106" s="966" t="s">
        <v>2577</v>
      </c>
      <c r="F106" s="127"/>
      <c r="G106" s="56"/>
      <c r="H106" s="56"/>
    </row>
    <row r="107" spans="1:8" s="6" customFormat="1" ht="38.25" x14ac:dyDescent="0.2">
      <c r="A107" s="966" t="s">
        <v>2512</v>
      </c>
      <c r="B107" s="966" t="s">
        <v>2015</v>
      </c>
      <c r="C107" s="966" t="s">
        <v>2550</v>
      </c>
      <c r="D107" s="1101"/>
      <c r="E107" s="966" t="s">
        <v>458</v>
      </c>
      <c r="F107" s="127"/>
      <c r="G107" s="56"/>
      <c r="H107" s="56"/>
    </row>
    <row r="108" spans="1:8" s="6" customFormat="1" ht="38.25" x14ac:dyDescent="0.2">
      <c r="A108" s="966" t="s">
        <v>2513</v>
      </c>
      <c r="B108" s="966" t="s">
        <v>2180</v>
      </c>
      <c r="C108" s="966" t="s">
        <v>2551</v>
      </c>
      <c r="D108" s="1101"/>
      <c r="E108" s="966" t="s">
        <v>2576</v>
      </c>
      <c r="F108" s="127"/>
      <c r="G108" s="56"/>
      <c r="H108" s="56"/>
    </row>
    <row r="109" spans="1:8" s="6" customFormat="1" ht="76.5" x14ac:dyDescent="0.2">
      <c r="A109" s="966" t="s">
        <v>2514</v>
      </c>
      <c r="B109" s="966" t="s">
        <v>2582</v>
      </c>
      <c r="C109" s="966" t="s">
        <v>2552</v>
      </c>
      <c r="D109" s="1101"/>
      <c r="E109" s="966" t="s">
        <v>458</v>
      </c>
      <c r="F109" s="127"/>
      <c r="G109" s="56"/>
      <c r="H109" s="56"/>
    </row>
    <row r="110" spans="1:8" s="6" customFormat="1" ht="25.5" x14ac:dyDescent="0.2">
      <c r="A110" s="966" t="s">
        <v>2515</v>
      </c>
      <c r="B110" s="966" t="s">
        <v>2582</v>
      </c>
      <c r="C110" s="966" t="s">
        <v>2553</v>
      </c>
      <c r="D110" s="1101"/>
      <c r="E110" s="966" t="s">
        <v>458</v>
      </c>
      <c r="F110" s="127"/>
      <c r="G110" s="56"/>
      <c r="H110" s="56"/>
    </row>
    <row r="111" spans="1:8" s="6" customFormat="1" ht="51" x14ac:dyDescent="0.2">
      <c r="A111" s="966" t="s">
        <v>2516</v>
      </c>
      <c r="B111" s="966" t="s">
        <v>2583</v>
      </c>
      <c r="C111" s="966" t="s">
        <v>2554</v>
      </c>
      <c r="D111" s="1101"/>
      <c r="E111" s="966" t="s">
        <v>2578</v>
      </c>
      <c r="F111" s="127"/>
      <c r="G111" s="56"/>
      <c r="H111" s="56"/>
    </row>
    <row r="112" spans="1:8" s="6" customFormat="1" ht="51" x14ac:dyDescent="0.2">
      <c r="A112" s="966" t="s">
        <v>2517</v>
      </c>
      <c r="B112" s="966" t="s">
        <v>2584</v>
      </c>
      <c r="C112" s="966" t="s">
        <v>2555</v>
      </c>
      <c r="D112" s="1101"/>
      <c r="E112" s="966" t="s">
        <v>2576</v>
      </c>
      <c r="F112" s="127"/>
      <c r="G112" s="56"/>
      <c r="H112" s="56"/>
    </row>
    <row r="113" spans="1:8" s="6" customFormat="1" ht="38.25" x14ac:dyDescent="0.2">
      <c r="A113" s="966" t="s">
        <v>2518</v>
      </c>
      <c r="B113" s="966" t="s">
        <v>2584</v>
      </c>
      <c r="C113" s="966" t="s">
        <v>2556</v>
      </c>
      <c r="D113" s="1101"/>
      <c r="E113" s="966" t="s">
        <v>458</v>
      </c>
      <c r="F113" s="127"/>
      <c r="G113" s="56"/>
      <c r="H113" s="56"/>
    </row>
    <row r="114" spans="1:8" s="6" customFormat="1" ht="38.25" x14ac:dyDescent="0.2">
      <c r="A114" s="966" t="s">
        <v>2519</v>
      </c>
      <c r="B114" s="966" t="s">
        <v>2584</v>
      </c>
      <c r="C114" s="966" t="s">
        <v>2557</v>
      </c>
      <c r="D114" s="1101"/>
      <c r="E114" s="966" t="s">
        <v>458</v>
      </c>
      <c r="F114" s="127"/>
      <c r="G114" s="56"/>
      <c r="H114" s="56"/>
    </row>
    <row r="115" spans="1:8" s="6" customFormat="1" ht="51" x14ac:dyDescent="0.2">
      <c r="A115" s="966" t="s">
        <v>2520</v>
      </c>
      <c r="B115" s="966" t="s">
        <v>2585</v>
      </c>
      <c r="C115" s="966" t="s">
        <v>2558</v>
      </c>
      <c r="D115" s="1101"/>
      <c r="E115" s="966" t="s">
        <v>2578</v>
      </c>
      <c r="F115" s="127"/>
      <c r="G115" s="56"/>
      <c r="H115" s="56"/>
    </row>
    <row r="116" spans="1:8" s="6" customFormat="1" ht="89.25" x14ac:dyDescent="0.2">
      <c r="A116" s="966" t="s">
        <v>2521</v>
      </c>
      <c r="B116" s="966" t="s">
        <v>2586</v>
      </c>
      <c r="C116" s="966" t="s">
        <v>2559</v>
      </c>
      <c r="D116" s="1101"/>
      <c r="E116" s="966" t="s">
        <v>458</v>
      </c>
      <c r="F116" s="127"/>
      <c r="G116" s="56"/>
      <c r="H116" s="56"/>
    </row>
    <row r="117" spans="1:8" s="6" customFormat="1" ht="51" x14ac:dyDescent="0.2">
      <c r="A117" s="966" t="s">
        <v>2522</v>
      </c>
      <c r="B117" s="966" t="s">
        <v>2587</v>
      </c>
      <c r="C117" s="966" t="s">
        <v>2560</v>
      </c>
      <c r="D117" s="1101"/>
      <c r="E117" s="966" t="s">
        <v>2579</v>
      </c>
      <c r="F117" s="127"/>
      <c r="G117" s="56"/>
      <c r="H117" s="56"/>
    </row>
    <row r="118" spans="1:8" s="6" customFormat="1" ht="38.25" x14ac:dyDescent="0.2">
      <c r="A118" s="966" t="s">
        <v>2523</v>
      </c>
      <c r="B118" s="966" t="s">
        <v>2587</v>
      </c>
      <c r="C118" s="966" t="s">
        <v>2561</v>
      </c>
      <c r="D118" s="1101"/>
      <c r="E118" s="966" t="s">
        <v>458</v>
      </c>
      <c r="F118" s="127"/>
      <c r="G118" s="56"/>
      <c r="H118" s="56"/>
    </row>
    <row r="119" spans="1:8" s="6" customFormat="1" ht="25.5" x14ac:dyDescent="0.2">
      <c r="A119" s="966" t="s">
        <v>2524</v>
      </c>
      <c r="B119" s="966" t="s">
        <v>2588</v>
      </c>
      <c r="C119" s="966" t="s">
        <v>2562</v>
      </c>
      <c r="D119" s="1101"/>
      <c r="E119" s="966" t="s">
        <v>458</v>
      </c>
      <c r="F119" s="127"/>
      <c r="G119" s="56"/>
      <c r="H119" s="56"/>
    </row>
    <row r="120" spans="1:8" s="6" customFormat="1" ht="38.25" x14ac:dyDescent="0.2">
      <c r="A120" s="966" t="s">
        <v>2525</v>
      </c>
      <c r="B120" s="966" t="s">
        <v>2589</v>
      </c>
      <c r="C120" s="966" t="s">
        <v>2563</v>
      </c>
      <c r="D120" s="1101"/>
      <c r="E120" s="966" t="s">
        <v>458</v>
      </c>
      <c r="F120" s="127"/>
      <c r="G120" s="56"/>
      <c r="H120" s="56"/>
    </row>
    <row r="121" spans="1:8" s="6" customFormat="1" ht="51" x14ac:dyDescent="0.2">
      <c r="A121" s="966" t="s">
        <v>2526</v>
      </c>
      <c r="B121" s="966" t="s">
        <v>2589</v>
      </c>
      <c r="C121" s="966" t="s">
        <v>2564</v>
      </c>
      <c r="D121" s="1101"/>
      <c r="E121" s="966" t="s">
        <v>2579</v>
      </c>
      <c r="F121" s="127"/>
      <c r="G121" s="56"/>
      <c r="H121" s="56"/>
    </row>
    <row r="122" spans="1:8" s="6" customFormat="1" ht="38.25" x14ac:dyDescent="0.2">
      <c r="A122" s="966" t="s">
        <v>2527</v>
      </c>
      <c r="B122" s="966" t="s">
        <v>2590</v>
      </c>
      <c r="C122" s="966" t="s">
        <v>2565</v>
      </c>
      <c r="D122" s="859"/>
      <c r="E122" s="966" t="s">
        <v>2579</v>
      </c>
      <c r="F122" s="863"/>
      <c r="G122" s="56"/>
      <c r="H122" s="56"/>
    </row>
    <row r="123" spans="1:8" s="6" customFormat="1" ht="51" x14ac:dyDescent="0.2">
      <c r="A123" s="966" t="s">
        <v>2528</v>
      </c>
      <c r="B123" s="966" t="s">
        <v>2590</v>
      </c>
      <c r="C123" s="966" t="s">
        <v>2566</v>
      </c>
      <c r="D123" s="936"/>
      <c r="E123" s="966" t="s">
        <v>458</v>
      </c>
      <c r="F123" s="863"/>
      <c r="G123" s="56"/>
      <c r="H123" s="56"/>
    </row>
    <row r="124" spans="1:8" s="6" customFormat="1" ht="15" customHeight="1" x14ac:dyDescent="0.2">
      <c r="A124" s="966" t="s">
        <v>2529</v>
      </c>
      <c r="B124" s="966" t="s">
        <v>2591</v>
      </c>
      <c r="C124" s="966" t="s">
        <v>2567</v>
      </c>
      <c r="D124" s="936"/>
      <c r="E124" s="966" t="s">
        <v>458</v>
      </c>
      <c r="F124" s="863"/>
      <c r="G124" s="56"/>
      <c r="H124" s="56"/>
    </row>
    <row r="125" spans="1:8" s="6" customFormat="1" ht="15" customHeight="1" x14ac:dyDescent="0.2">
      <c r="A125" s="966" t="s">
        <v>2530</v>
      </c>
      <c r="B125" s="966" t="s">
        <v>2592</v>
      </c>
      <c r="C125" s="966" t="s">
        <v>2568</v>
      </c>
      <c r="D125" s="936"/>
      <c r="E125" s="966" t="s">
        <v>458</v>
      </c>
      <c r="F125" s="863"/>
      <c r="G125" s="56"/>
      <c r="H125" s="56"/>
    </row>
    <row r="126" spans="1:8" s="6" customFormat="1" ht="15" customHeight="1" x14ac:dyDescent="0.2">
      <c r="A126" s="966" t="s">
        <v>2531</v>
      </c>
      <c r="B126" s="966" t="s">
        <v>2593</v>
      </c>
      <c r="C126" s="966" t="s">
        <v>2569</v>
      </c>
      <c r="D126" s="936"/>
      <c r="E126" s="966" t="s">
        <v>458</v>
      </c>
      <c r="F126" s="863"/>
      <c r="G126" s="56"/>
      <c r="H126" s="56"/>
    </row>
    <row r="127" spans="1:8" s="6" customFormat="1" x14ac:dyDescent="0.2">
      <c r="A127" s="966" t="s">
        <v>2532</v>
      </c>
      <c r="B127" s="966" t="s">
        <v>2593</v>
      </c>
      <c r="C127" s="966" t="s">
        <v>2570</v>
      </c>
      <c r="D127" s="936"/>
      <c r="E127" s="966" t="s">
        <v>458</v>
      </c>
      <c r="F127" s="863"/>
      <c r="G127" s="56"/>
      <c r="H127" s="56"/>
    </row>
    <row r="128" spans="1:8" s="6" customFormat="1" x14ac:dyDescent="0.2">
      <c r="A128" s="966" t="s">
        <v>2533</v>
      </c>
      <c r="B128" s="966" t="s">
        <v>2593</v>
      </c>
      <c r="C128" s="966" t="s">
        <v>2571</v>
      </c>
      <c r="D128" s="936"/>
      <c r="E128" s="966" t="s">
        <v>458</v>
      </c>
      <c r="F128" s="863"/>
      <c r="G128" s="56"/>
      <c r="H128" s="56"/>
    </row>
    <row r="129" spans="1:8" s="6" customFormat="1" x14ac:dyDescent="0.2">
      <c r="A129" s="966" t="s">
        <v>2534</v>
      </c>
      <c r="B129" s="966" t="s">
        <v>2593</v>
      </c>
      <c r="C129" s="966" t="s">
        <v>2572</v>
      </c>
      <c r="D129" s="936"/>
      <c r="E129" s="966" t="s">
        <v>458</v>
      </c>
      <c r="F129" s="863"/>
      <c r="G129" s="56"/>
      <c r="H129" s="56"/>
    </row>
    <row r="130" spans="1:8" s="6" customFormat="1" x14ac:dyDescent="0.2">
      <c r="A130" s="966" t="s">
        <v>2535</v>
      </c>
      <c r="B130" s="966" t="s">
        <v>2593</v>
      </c>
      <c r="C130" s="966" t="s">
        <v>2573</v>
      </c>
      <c r="D130" s="936"/>
      <c r="E130" s="966" t="s">
        <v>458</v>
      </c>
      <c r="F130" s="863"/>
      <c r="G130" s="56"/>
      <c r="H130" s="56"/>
    </row>
    <row r="131" spans="1:8" s="6" customFormat="1" x14ac:dyDescent="0.2">
      <c r="A131" s="966" t="s">
        <v>2536</v>
      </c>
      <c r="B131" s="966" t="s">
        <v>2594</v>
      </c>
      <c r="C131" s="966" t="s">
        <v>2574</v>
      </c>
      <c r="D131" s="936"/>
      <c r="E131" s="966" t="s">
        <v>458</v>
      </c>
      <c r="F131" s="863"/>
      <c r="G131" s="56"/>
      <c r="H131" s="56"/>
    </row>
    <row r="132" spans="1:8" s="6" customFormat="1" x14ac:dyDescent="0.2">
      <c r="A132" s="936"/>
      <c r="B132" s="936"/>
      <c r="C132" s="1099"/>
      <c r="D132" s="936"/>
      <c r="E132" s="1095"/>
      <c r="F132" s="863"/>
      <c r="G132" s="56"/>
      <c r="H132" s="56"/>
    </row>
    <row r="133" spans="1:8" x14ac:dyDescent="0.2">
      <c r="B133" s="644"/>
      <c r="C133" s="645"/>
      <c r="D133" s="644"/>
      <c r="E133" s="644"/>
      <c r="F133" s="84"/>
      <c r="G133" s="24"/>
      <c r="H133" s="24"/>
    </row>
    <row r="134" spans="1:8" x14ac:dyDescent="0.2">
      <c r="A134" s="644"/>
      <c r="B134" s="644"/>
      <c r="C134" s="645"/>
      <c r="D134" s="644"/>
      <c r="E134" s="644"/>
      <c r="F134" s="84"/>
      <c r="G134" s="24"/>
      <c r="H134" s="24"/>
    </row>
    <row r="135" spans="1:8" ht="31.5" customHeight="1" thickBot="1" x14ac:dyDescent="0.25">
      <c r="A135" s="1325" t="s">
        <v>95</v>
      </c>
      <c r="B135" s="1325"/>
      <c r="C135" s="1325"/>
      <c r="D135" s="11"/>
      <c r="E135" s="13" t="s">
        <v>397</v>
      </c>
      <c r="F135" s="6">
        <f>+COUNT(B137:B139)</f>
        <v>0</v>
      </c>
      <c r="G135" s="14"/>
    </row>
    <row r="136" spans="1:8" s="23" customFormat="1" ht="23.25" thickBot="1" x14ac:dyDescent="0.25">
      <c r="A136" s="3" t="s">
        <v>398</v>
      </c>
      <c r="B136" s="15" t="s">
        <v>96</v>
      </c>
      <c r="C136" s="4" t="s">
        <v>83</v>
      </c>
      <c r="D136" s="42" t="s">
        <v>97</v>
      </c>
      <c r="E136" s="43" t="s">
        <v>98</v>
      </c>
      <c r="F136" s="43" t="s">
        <v>99</v>
      </c>
      <c r="G136" s="43" t="s">
        <v>100</v>
      </c>
      <c r="H136" s="44" t="s">
        <v>302</v>
      </c>
    </row>
    <row r="137" spans="1:8" s="24" customFormat="1" ht="11.25" x14ac:dyDescent="0.2">
      <c r="A137" s="16"/>
      <c r="B137" s="16"/>
      <c r="C137" s="321"/>
      <c r="D137" s="45"/>
      <c r="E137" s="45"/>
      <c r="F137" s="45"/>
      <c r="G137" s="45"/>
      <c r="H137" s="45"/>
    </row>
    <row r="138" spans="1:8" s="24" customFormat="1" ht="11.25" x14ac:dyDescent="0.2">
      <c r="A138" s="18"/>
      <c r="B138" s="18"/>
      <c r="C138" s="323"/>
      <c r="D138" s="45"/>
      <c r="E138" s="45"/>
      <c r="F138" s="45"/>
      <c r="G138" s="45"/>
      <c r="H138" s="45"/>
    </row>
    <row r="139" spans="1:8" s="24" customFormat="1" ht="12" thickBot="1" x14ac:dyDescent="0.25">
      <c r="A139" s="25"/>
      <c r="B139" s="25"/>
      <c r="C139" s="324"/>
      <c r="D139" s="45"/>
      <c r="E139" s="45"/>
      <c r="F139" s="45"/>
      <c r="G139" s="45"/>
      <c r="H139" s="45"/>
    </row>
    <row r="140" spans="1:8" s="24" customFormat="1" thickBot="1" x14ac:dyDescent="0.25">
      <c r="A140" s="26" t="s">
        <v>101</v>
      </c>
      <c r="B140" s="27">
        <f>SUM(B138:B139)</f>
        <v>0</v>
      </c>
      <c r="C140" s="325">
        <f>SUM(D140:H140)</f>
        <v>0</v>
      </c>
      <c r="D140" s="46"/>
      <c r="E140" s="46"/>
      <c r="F140" s="46"/>
      <c r="G140" s="46"/>
      <c r="H140" s="47"/>
    </row>
    <row r="141" spans="1:8" s="24" customFormat="1" ht="11.25" x14ac:dyDescent="0.2">
      <c r="A141" s="23"/>
      <c r="C141" s="326"/>
      <c r="D141" s="48"/>
      <c r="E141" s="48"/>
      <c r="F141" s="48"/>
      <c r="G141" s="48"/>
      <c r="H141" s="48"/>
    </row>
    <row r="142" spans="1:8" x14ac:dyDescent="0.2">
      <c r="A142" s="1328"/>
      <c r="B142" s="1328"/>
      <c r="C142" s="22"/>
      <c r="D142" s="1330"/>
      <c r="E142" s="1330"/>
      <c r="F142" s="49"/>
      <c r="G142" s="50"/>
      <c r="H142" s="50"/>
    </row>
    <row r="143" spans="1:8" ht="31.5" customHeight="1" thickBot="1" x14ac:dyDescent="0.25">
      <c r="A143" s="1355" t="s">
        <v>73</v>
      </c>
      <c r="B143" s="1355"/>
      <c r="C143" s="1355"/>
      <c r="D143" s="51"/>
      <c r="E143" s="52" t="s">
        <v>397</v>
      </c>
      <c r="F143" s="6">
        <f>+COUNT(B145:B147)</f>
        <v>0</v>
      </c>
      <c r="G143" s="53"/>
      <c r="H143" s="50"/>
    </row>
    <row r="144" spans="1:8" s="23" customFormat="1" ht="23.25" thickBot="1" x14ac:dyDescent="0.25">
      <c r="A144" s="3" t="s">
        <v>398</v>
      </c>
      <c r="B144" s="15" t="s">
        <v>96</v>
      </c>
      <c r="C144" s="4" t="s">
        <v>83</v>
      </c>
      <c r="D144" s="42" t="s">
        <v>97</v>
      </c>
      <c r="E144" s="43" t="s">
        <v>98</v>
      </c>
      <c r="F144" s="43" t="s">
        <v>99</v>
      </c>
      <c r="G144" s="43" t="s">
        <v>100</v>
      </c>
      <c r="H144" s="44" t="s">
        <v>302</v>
      </c>
    </row>
    <row r="145" spans="1:8" s="24" customFormat="1" ht="11.25" x14ac:dyDescent="0.2">
      <c r="A145" s="16"/>
      <c r="B145" s="16"/>
      <c r="C145" s="321"/>
      <c r="D145" s="45"/>
      <c r="E145" s="45"/>
      <c r="F145" s="45"/>
      <c r="G145" s="45"/>
      <c r="H145" s="45"/>
    </row>
    <row r="146" spans="1:8" s="24" customFormat="1" ht="11.25" x14ac:dyDescent="0.2">
      <c r="A146" s="18"/>
      <c r="B146" s="18"/>
      <c r="C146" s="323"/>
      <c r="D146" s="45"/>
      <c r="E146" s="45"/>
      <c r="F146" s="45"/>
      <c r="G146" s="45"/>
      <c r="H146" s="45"/>
    </row>
    <row r="147" spans="1:8" s="24" customFormat="1" ht="12" thickBot="1" x14ac:dyDescent="0.25">
      <c r="A147" s="25"/>
      <c r="B147" s="25"/>
      <c r="C147" s="324"/>
      <c r="D147" s="45"/>
      <c r="E147" s="45"/>
      <c r="F147" s="45"/>
      <c r="G147" s="45"/>
      <c r="H147" s="45"/>
    </row>
    <row r="148" spans="1:8" s="24" customFormat="1" thickBot="1" x14ac:dyDescent="0.25">
      <c r="A148" s="26" t="s">
        <v>101</v>
      </c>
      <c r="B148" s="27">
        <f>SUM(B145:B147)</f>
        <v>0</v>
      </c>
      <c r="C148" s="325">
        <f>SUM(D148:H148)</f>
        <v>0</v>
      </c>
      <c r="D148" s="46"/>
      <c r="E148" s="46"/>
      <c r="F148" s="46"/>
      <c r="G148" s="46"/>
      <c r="H148" s="47"/>
    </row>
    <row r="149" spans="1:8" s="24" customFormat="1" ht="11.25" x14ac:dyDescent="0.2">
      <c r="A149" s="23"/>
      <c r="C149" s="326"/>
      <c r="D149" s="48"/>
      <c r="E149" s="48"/>
      <c r="F149" s="48"/>
      <c r="G149" s="48"/>
      <c r="H149" s="48"/>
    </row>
    <row r="150" spans="1:8" x14ac:dyDescent="0.2">
      <c r="A150" s="1328"/>
      <c r="B150" s="1328"/>
      <c r="C150" s="22"/>
      <c r="D150" s="1330"/>
      <c r="E150" s="1330"/>
      <c r="F150" s="49"/>
      <c r="G150" s="50"/>
      <c r="H150" s="50"/>
    </row>
    <row r="151" spans="1:8" ht="31.5" customHeight="1" thickBot="1" x14ac:dyDescent="0.25">
      <c r="A151" s="1325" t="s">
        <v>242</v>
      </c>
      <c r="B151" s="1325"/>
      <c r="C151" s="1325"/>
      <c r="D151" s="54"/>
      <c r="E151" s="52" t="s">
        <v>397</v>
      </c>
      <c r="F151" s="6">
        <f>+COUNT(B153:B153)</f>
        <v>0</v>
      </c>
      <c r="G151" s="1324"/>
      <c r="H151" s="1324"/>
    </row>
    <row r="152" spans="1:8" s="23" customFormat="1" ht="23.25" thickBot="1" x14ac:dyDescent="0.25">
      <c r="A152" s="3" t="s">
        <v>398</v>
      </c>
      <c r="B152" s="15" t="s">
        <v>96</v>
      </c>
      <c r="C152" s="4" t="s">
        <v>83</v>
      </c>
      <c r="D152" s="42" t="s">
        <v>97</v>
      </c>
      <c r="E152" s="43" t="s">
        <v>98</v>
      </c>
      <c r="F152" s="43" t="s">
        <v>99</v>
      </c>
      <c r="G152" s="43" t="s">
        <v>100</v>
      </c>
      <c r="H152" s="44" t="s">
        <v>302</v>
      </c>
    </row>
    <row r="153" spans="1:8" s="24" customFormat="1" ht="12" thickBot="1" x14ac:dyDescent="0.25">
      <c r="A153" s="16"/>
      <c r="B153" s="17"/>
      <c r="C153" s="412"/>
      <c r="D153" s="45"/>
      <c r="E153" s="45"/>
      <c r="F153" s="45"/>
      <c r="G153" s="45"/>
      <c r="H153" s="45"/>
    </row>
    <row r="154" spans="1:8" s="24" customFormat="1" thickBot="1" x14ac:dyDescent="0.25">
      <c r="A154" s="26" t="s">
        <v>101</v>
      </c>
      <c r="B154" s="118">
        <f>SUM(B153:B153)</f>
        <v>0</v>
      </c>
      <c r="C154" s="325">
        <f>SUM(D154:H154)</f>
        <v>0</v>
      </c>
      <c r="D154" s="46"/>
      <c r="E154" s="46"/>
      <c r="F154" s="46"/>
      <c r="G154" s="46"/>
      <c r="H154" s="47"/>
    </row>
    <row r="155" spans="1:8" x14ac:dyDescent="0.2">
      <c r="A155" s="1328"/>
      <c r="B155" s="1328"/>
      <c r="C155" s="20"/>
      <c r="D155" s="1403"/>
      <c r="E155" s="1403"/>
      <c r="F155" s="1403"/>
      <c r="G155" s="50"/>
      <c r="H155" s="50"/>
    </row>
    <row r="156" spans="1:8" x14ac:dyDescent="0.2">
      <c r="A156" s="21"/>
      <c r="B156" s="21"/>
      <c r="C156" s="22"/>
      <c r="D156" s="49"/>
      <c r="E156" s="49"/>
      <c r="F156" s="49"/>
      <c r="G156" s="50"/>
      <c r="H156" s="50"/>
    </row>
    <row r="157" spans="1:8" ht="31.5" customHeight="1" thickBot="1" x14ac:dyDescent="0.25">
      <c r="A157" s="1325" t="s">
        <v>243</v>
      </c>
      <c r="B157" s="1325"/>
      <c r="C157" s="1325"/>
      <c r="D157" s="49"/>
      <c r="E157" s="52" t="s">
        <v>397</v>
      </c>
      <c r="F157" s="6">
        <f>+COUNT(B159:B161)</f>
        <v>0</v>
      </c>
      <c r="G157" s="1324"/>
      <c r="H157" s="1324"/>
    </row>
    <row r="158" spans="1:8" s="24" customFormat="1" ht="23.25" thickBot="1" x14ac:dyDescent="0.25">
      <c r="A158" s="3" t="s">
        <v>398</v>
      </c>
      <c r="B158" s="28" t="s">
        <v>96</v>
      </c>
      <c r="C158" s="4" t="s">
        <v>244</v>
      </c>
      <c r="D158" s="42" t="s">
        <v>97</v>
      </c>
      <c r="E158" s="43" t="s">
        <v>98</v>
      </c>
      <c r="F158" s="43" t="s">
        <v>99</v>
      </c>
      <c r="G158" s="43" t="s">
        <v>100</v>
      </c>
      <c r="H158" s="44" t="s">
        <v>302</v>
      </c>
    </row>
    <row r="159" spans="1:8" s="24" customFormat="1" ht="11.25" x14ac:dyDescent="0.2">
      <c r="A159" s="29"/>
      <c r="B159" s="29"/>
      <c r="C159" s="30"/>
      <c r="D159" s="45"/>
      <c r="E159" s="45"/>
      <c r="F159" s="45"/>
      <c r="G159" s="45"/>
      <c r="H159" s="45"/>
    </row>
    <row r="160" spans="1:8" s="24" customFormat="1" ht="11.25" x14ac:dyDescent="0.2">
      <c r="A160" s="29"/>
      <c r="B160" s="29"/>
      <c r="C160" s="30"/>
      <c r="D160" s="45"/>
      <c r="E160" s="45"/>
      <c r="F160" s="45"/>
      <c r="G160" s="45"/>
      <c r="H160" s="45"/>
    </row>
    <row r="161" spans="1:8" s="24" customFormat="1" ht="12" thickBot="1" x14ac:dyDescent="0.25">
      <c r="A161" s="25"/>
      <c r="B161" s="25"/>
      <c r="C161" s="324"/>
      <c r="D161" s="45"/>
      <c r="E161" s="45"/>
      <c r="F161" s="45"/>
      <c r="G161" s="45"/>
      <c r="H161" s="45"/>
    </row>
    <row r="162" spans="1:8" s="24" customFormat="1" thickBot="1" x14ac:dyDescent="0.25">
      <c r="A162" s="26" t="s">
        <v>101</v>
      </c>
      <c r="B162" s="27">
        <f>SUM(B159:B161)</f>
        <v>0</v>
      </c>
      <c r="C162" s="325">
        <f>SUM(D162:H162)</f>
        <v>0</v>
      </c>
      <c r="D162" s="46"/>
      <c r="E162" s="46"/>
      <c r="F162" s="46"/>
      <c r="G162" s="46"/>
      <c r="H162" s="47"/>
    </row>
    <row r="163" spans="1:8" x14ac:dyDescent="0.2">
      <c r="A163" s="21"/>
      <c r="B163" s="21"/>
      <c r="C163" s="22"/>
      <c r="D163" s="11"/>
      <c r="E163" s="11"/>
      <c r="F163" s="11"/>
    </row>
    <row r="164" spans="1:8" x14ac:dyDescent="0.2">
      <c r="A164" s="1328"/>
      <c r="B164" s="1328"/>
      <c r="C164" s="22"/>
      <c r="D164" s="1333"/>
      <c r="E164" s="1333"/>
      <c r="F164" s="11"/>
    </row>
    <row r="165" spans="1:8" s="12" customFormat="1" ht="18" customHeight="1" x14ac:dyDescent="0.2">
      <c r="A165" s="1345" t="s">
        <v>311</v>
      </c>
      <c r="B165" s="1345"/>
      <c r="C165" s="1345"/>
      <c r="D165" s="1345"/>
      <c r="E165" s="1345"/>
      <c r="F165" s="1345"/>
    </row>
    <row r="166" spans="1:8" ht="25.5" customHeight="1" thickBot="1" x14ac:dyDescent="0.25">
      <c r="A166" s="1412" t="s">
        <v>312</v>
      </c>
      <c r="B166" s="1412"/>
      <c r="C166" s="1412"/>
      <c r="D166" s="1412"/>
      <c r="E166" s="1412"/>
      <c r="F166" s="1412"/>
      <c r="G166" s="14"/>
    </row>
    <row r="167" spans="1:8" s="33" customFormat="1" ht="12" thickBot="1" x14ac:dyDescent="0.25">
      <c r="A167" s="1346" t="s">
        <v>313</v>
      </c>
      <c r="B167" s="1347"/>
      <c r="C167" s="31" t="s">
        <v>84</v>
      </c>
      <c r="D167" s="1347" t="s">
        <v>314</v>
      </c>
      <c r="E167" s="1347"/>
      <c r="F167" s="32" t="s">
        <v>315</v>
      </c>
    </row>
    <row r="168" spans="1:8" s="33" customFormat="1" ht="11.25" x14ac:dyDescent="0.2">
      <c r="A168" s="1351" t="s">
        <v>218</v>
      </c>
      <c r="B168" s="1351"/>
      <c r="C168" s="36" t="s">
        <v>219</v>
      </c>
      <c r="D168" s="1348" t="s">
        <v>91</v>
      </c>
      <c r="E168" s="1348"/>
      <c r="F168" s="37"/>
    </row>
    <row r="169" spans="1:8" x14ac:dyDescent="0.2">
      <c r="A169" s="1424" t="s">
        <v>5138</v>
      </c>
      <c r="B169" s="1424"/>
      <c r="C169" s="1277" t="s">
        <v>5140</v>
      </c>
      <c r="D169" s="1425" t="s">
        <v>5137</v>
      </c>
      <c r="E169" s="1425"/>
      <c r="F169" s="1278"/>
    </row>
    <row r="170" spans="1:8" ht="12.75" customHeight="1" x14ac:dyDescent="0.2">
      <c r="A170" s="1424" t="s">
        <v>5138</v>
      </c>
      <c r="B170" s="1424"/>
      <c r="C170" s="1277" t="s">
        <v>5140</v>
      </c>
      <c r="D170" s="1425" t="s">
        <v>5139</v>
      </c>
      <c r="E170" s="1425"/>
      <c r="F170" s="1278"/>
    </row>
    <row r="171" spans="1:8" ht="12.75" customHeight="1" x14ac:dyDescent="0.2">
      <c r="A171" s="21"/>
      <c r="B171" s="21"/>
      <c r="C171" s="22"/>
      <c r="D171" s="11"/>
      <c r="E171" s="11"/>
      <c r="F171" s="11"/>
    </row>
    <row r="172" spans="1:8" s="12" customFormat="1" ht="18" customHeight="1" x14ac:dyDescent="0.2">
      <c r="A172" s="1345" t="s">
        <v>248</v>
      </c>
      <c r="B172" s="1345"/>
      <c r="C172" s="1345"/>
      <c r="D172" s="1345"/>
      <c r="E172" s="1345"/>
      <c r="F172" s="1345"/>
    </row>
    <row r="173" spans="1:8" ht="27" customHeight="1" thickBot="1" x14ac:dyDescent="0.25">
      <c r="A173" s="1412" t="s">
        <v>249</v>
      </c>
      <c r="B173" s="1412"/>
      <c r="C173" s="1412"/>
      <c r="D173" s="1412"/>
      <c r="E173" s="1412"/>
      <c r="F173" s="1412"/>
      <c r="G173" s="14"/>
    </row>
    <row r="174" spans="1:8" s="33" customFormat="1" ht="12" thickBot="1" x14ac:dyDescent="0.25">
      <c r="A174" s="1346" t="s">
        <v>313</v>
      </c>
      <c r="B174" s="1347"/>
      <c r="C174" s="31" t="s">
        <v>84</v>
      </c>
      <c r="D174" s="1347" t="s">
        <v>314</v>
      </c>
      <c r="E174" s="1347"/>
      <c r="F174" s="32" t="s">
        <v>315</v>
      </c>
    </row>
    <row r="175" spans="1:8" s="33" customFormat="1" ht="11.25" x14ac:dyDescent="0.2">
      <c r="A175" s="1349"/>
      <c r="B175" s="1349"/>
      <c r="C175" s="34"/>
      <c r="D175" s="1350"/>
      <c r="E175" s="1350"/>
      <c r="F175" s="35"/>
    </row>
    <row r="176" spans="1:8" s="33" customFormat="1" ht="11.25" x14ac:dyDescent="0.2">
      <c r="A176" s="1351"/>
      <c r="B176" s="1351"/>
      <c r="C176" s="36"/>
      <c r="D176" s="1348"/>
      <c r="E176" s="1348"/>
      <c r="F176" s="37"/>
    </row>
    <row r="177" spans="1:6" x14ac:dyDescent="0.2">
      <c r="A177" s="1328"/>
      <c r="B177" s="1328"/>
      <c r="C177" s="22"/>
      <c r="D177" s="1333"/>
      <c r="E177" s="1333"/>
      <c r="F177" s="11"/>
    </row>
  </sheetData>
  <sortState xmlns:xlrd2="http://schemas.microsoft.com/office/spreadsheetml/2017/richdata2" ref="A56:E64">
    <sortCondition ref="D56:D64"/>
  </sortState>
  <customSheetViews>
    <customSheetView guid="{BF975151-0CB7-467A-A5F2-74C18B2B8DD8}" showGridLines="0">
      <pane ySplit="1" topLeftCell="A91" activePane="bottomLeft" state="frozenSplit"/>
      <selection pane="bottomLeft" activeCell="A101" sqref="A101"/>
      <pageMargins left="0.25" right="0.25" top="0.25" bottom="0.25" header="0.5" footer="0.5"/>
      <pageSetup paperSize="9" orientation="portrait" r:id="rId1"/>
      <headerFooter alignWithMargins="0">
        <oddFooter>&amp;L&amp;C&amp;R</oddFooter>
      </headerFooter>
    </customSheetView>
    <customSheetView guid="{D93B4B45-EA15-40A8-8C92-C035A75F5450}" showGridLines="0">
      <pane ySplit="1" topLeftCell="A47" activePane="bottomLeft" state="frozenSplit"/>
      <selection pane="bottomLeft" activeCell="A57" sqref="A57:F57"/>
      <pageMargins left="0.25" right="0.25" top="0.25" bottom="0.25" header="0.5" footer="0.5"/>
      <pageSetup paperSize="9" orientation="portrait" r:id="rId2"/>
      <headerFooter alignWithMargins="0">
        <oddFooter>&amp;L&amp;C&amp;R</oddFooter>
      </headerFooter>
    </customSheetView>
    <customSheetView guid="{7C07F91A-F6D6-426F-9E5D-F8A592BBB9E4}" showGridLines="0">
      <pane ySplit="1" topLeftCell="A94" activePane="bottomLeft" state="frozenSplit"/>
      <selection pane="bottomLeft" activeCell="A59" sqref="A59:A74"/>
      <pageMargins left="0.25" right="0.25" top="0.25" bottom="0.25" header="0.5" footer="0.5"/>
      <pageSetup paperSize="9" orientation="portrait" r:id="rId3"/>
      <headerFooter alignWithMargins="0">
        <oddFooter>&amp;L&amp;C&amp;R</oddFooter>
      </headerFooter>
    </customSheetView>
    <customSheetView guid="{5CB9D19D-BF8C-48B4-BC29-D65FE978B625}" showGridLines="0" showRuler="0">
      <pane ySplit="1" topLeftCell="A2" activePane="bottomLeft" state="frozenSplit"/>
      <selection pane="bottomLeft" activeCell="C4" sqref="C4:F4"/>
      <pageMargins left="0.25" right="0.25" top="0.25" bottom="0.25" header="0.5" footer="0.5"/>
      <pageSetup paperSize="9" orientation="portrait" r:id="rId4"/>
      <headerFooter alignWithMargins="0">
        <oddFooter>&amp;L&amp;C&amp;R</oddFooter>
      </headerFooter>
    </customSheetView>
    <customSheetView guid="{33E08948-8AE4-4C90-9480-DF2C3EC0335B}" showGridLines="0" showRuler="0">
      <pane ySplit="1" topLeftCell="A86" activePane="bottomLeft" state="frozenSplit"/>
      <selection pane="bottomLeft" activeCell="C111" sqref="C111"/>
      <pageMargins left="0.25" right="0.25" top="0.25" bottom="0.25" header="0.5" footer="0.5"/>
      <pageSetup paperSize="9" orientation="portrait" r:id="rId5"/>
      <headerFooter alignWithMargins="0">
        <oddFooter>&amp;L&amp;C&amp;R</oddFooter>
      </headerFooter>
    </customSheetView>
    <customSheetView guid="{1E17F5E5-266B-4194-8ED9-12D00ACDF857}" showGridLines="0" showRuler="0">
      <pane ySplit="1" topLeftCell="A80" activePane="bottomLeft" state="frozenSplit"/>
      <selection pane="bottomLeft" activeCell="D94" sqref="D94:H94"/>
      <pageMargins left="0.25" right="0.25" top="0.25" bottom="0.25" header="0.5" footer="0.5"/>
      <pageSetup paperSize="9" orientation="portrait" r:id="rId6"/>
      <headerFooter alignWithMargins="0">
        <oddFooter>&amp;L&amp;C&amp;R</oddFooter>
      </headerFooter>
    </customSheetView>
    <customSheetView guid="{05879C0B-B096-4327-8494-06A023AA0229}" showPageBreaks="1" showGridLines="0" showRuler="0">
      <pane ySplit="1" topLeftCell="A2" activePane="bottomLeft" state="frozenSplit"/>
      <selection pane="bottomLeft"/>
      <pageMargins left="0.75" right="0.75" top="1" bottom="1" header="0.5" footer="0.5"/>
      <pageSetup paperSize="9" orientation="portrait" r:id="rId7"/>
      <headerFooter alignWithMargins="0"/>
    </customSheetView>
    <customSheetView guid="{C8DEC792-F14C-4168-A9C5-6B1372CDC0FC}" showPageBreaks="1" showGridLines="0" showRuler="0">
      <pane ySplit="1" topLeftCell="A2" activePane="bottomLeft" state="frozenSplit"/>
      <selection pane="bottomLeft" activeCell="C12" sqref="C12:C60"/>
      <pageMargins left="0.75" right="0.75" top="1" bottom="1" header="0.5" footer="0.5"/>
      <pageSetup paperSize="9" orientation="portrait" r:id="rId8"/>
      <headerFooter alignWithMargins="0"/>
    </customSheetView>
    <customSheetView guid="{452B1860-8BEA-4644-8165-33AC0A7FD1C4}" showPageBreaks="1" showGridLines="0" showRuler="0">
      <pane ySplit="1" topLeftCell="A32" activePane="bottomLeft" state="frozenSplit"/>
      <selection pane="bottomLeft" activeCell="A52" sqref="A52:F52"/>
      <pageMargins left="0.75" right="0.75" top="1" bottom="1" header="0.5" footer="0.5"/>
      <pageSetup paperSize="9" orientation="portrait" r:id="rId9"/>
      <headerFooter alignWithMargins="0"/>
    </customSheetView>
    <customSheetView guid="{7450E9D2-FBF1-4E1F-8B18-439DF582C3A7}" showGridLines="0" showRuler="0">
      <pane ySplit="1" topLeftCell="A2" activePane="bottomLeft" state="frozenSplit"/>
      <selection pane="bottomLeft"/>
      <pageMargins left="0.75" right="0.75" top="1" bottom="1" header="0.5" footer="0.5"/>
      <pageSetup paperSize="9" orientation="portrait" r:id="rId10"/>
      <headerFooter alignWithMargins="0"/>
    </customSheetView>
    <customSheetView guid="{09EAE293-7C7B-462B-8579-3BA9A2F22499}" showPageBreaks="1" showGridLines="0" showRuler="0">
      <pane ySplit="1" topLeftCell="A32" activePane="bottomLeft" state="frozenSplit"/>
      <selection pane="bottomLeft" activeCell="A47" sqref="A47:IV52"/>
      <pageMargins left="0.25" right="0.25" top="0.25" bottom="0.25" header="0.5" footer="0.5"/>
      <pageSetup paperSize="9" orientation="portrait" r:id="rId11"/>
      <headerFooter alignWithMargins="0">
        <oddFooter>&amp;L&amp;C&amp;R</oddFooter>
      </headerFooter>
    </customSheetView>
    <customSheetView guid="{9A9DF6C7-D895-4F2F-8DC4-385E507BADD2}" showGridLines="0" showRuler="0">
      <pane ySplit="1" topLeftCell="A2" activePane="bottomLeft" state="frozenSplit"/>
      <selection pane="bottomLeft" activeCell="A28" sqref="A28:IV28"/>
      <pageMargins left="0.25" right="0.25" top="0.25" bottom="0.25" header="0.5" footer="0.5"/>
      <pageSetup paperSize="9" orientation="portrait" r:id="rId12"/>
      <headerFooter alignWithMargins="0">
        <oddFooter>&amp;L&amp;C&amp;R</oddFooter>
      </headerFooter>
    </customSheetView>
    <customSheetView guid="{296833A6-5834-41B0-8AD2-D0B14E4A5D9E}" showPageBreaks="1" showGridLines="0" showRuler="0">
      <pane ySplit="1" topLeftCell="A86" activePane="bottomLeft" state="frozenSplit"/>
      <selection pane="bottomLeft" activeCell="C111" sqref="C111"/>
      <pageMargins left="0.25" right="0.25" top="0.25" bottom="0.25" header="0.5" footer="0.5"/>
      <pageSetup paperSize="9" orientation="portrait" r:id="rId13"/>
      <headerFooter alignWithMargins="0">
        <oddFooter>&amp;L&amp;C&amp;R</oddFooter>
      </headerFooter>
    </customSheetView>
    <customSheetView guid="{91AC7900-E82A-43FD-8573-B38F63A5A402}" showGridLines="0">
      <pane ySplit="1" topLeftCell="A47" activePane="bottomLeft" state="frozenSplit"/>
      <selection pane="bottomLeft" activeCell="A57" sqref="A57:F57"/>
      <pageMargins left="0.25" right="0.25" top="0.25" bottom="0.25" header="0.5" footer="0.5"/>
      <pageSetup paperSize="9" orientation="portrait" r:id="rId14"/>
      <headerFooter alignWithMargins="0">
        <oddFooter>&amp;L&amp;C&amp;R</oddFooter>
      </headerFooter>
    </customSheetView>
    <customSheetView guid="{9C6A3A64-BE7F-4A67-8D38-05149BD96D9A}" showGridLines="0">
      <pane ySplit="1" topLeftCell="A2" activePane="bottomLeft" state="frozenSplit"/>
      <selection pane="bottomLeft" activeCell="A57" sqref="A57:F57"/>
      <pageMargins left="0.25" right="0.25" top="0.25" bottom="0.25" header="0.5" footer="0.5"/>
      <pageSetup paperSize="9" orientation="portrait" r:id="rId15"/>
      <headerFooter alignWithMargins="0">
        <oddFooter>&amp;L&amp;C&amp;R</oddFooter>
      </headerFooter>
    </customSheetView>
    <customSheetView guid="{5DC0DB65-0B51-43B0-B8BB-8D3C0067049B}" showGridLines="0">
      <pane ySplit="1" topLeftCell="A20" activePane="bottomLeft" state="frozenSplit"/>
      <selection pane="bottomLeft" activeCell="J46" sqref="J46"/>
      <pageMargins left="0.25" right="0.25" top="0.25" bottom="0.25" header="0.5" footer="0.5"/>
      <pageSetup paperSize="9" orientation="portrait" r:id="rId16"/>
      <headerFooter alignWithMargins="0">
        <oddFooter>&amp;L&amp;C&amp;R</oddFooter>
      </headerFooter>
    </customSheetView>
    <customSheetView guid="{A8F0939F-9581-40D1-B5DE-7692F53D4C7E}" showGridLines="0">
      <pane ySplit="1" topLeftCell="A80" activePane="bottomLeft" state="frozenSplit"/>
      <selection pane="bottomLeft" activeCell="J46" sqref="J46"/>
      <pageMargins left="0.25" right="0.25" top="0.25" bottom="0.25" header="0.5" footer="0.5"/>
      <pageSetup paperSize="9" orientation="portrait" r:id="rId17"/>
      <headerFooter alignWithMargins="0">
        <oddFooter>&amp;L&amp;C&amp;R</oddFooter>
      </headerFooter>
    </customSheetView>
    <customSheetView guid="{8DF90023-6051-46F1-A20F-9BAF97B5126C}" showGridLines="0">
      <pane ySplit="1" topLeftCell="A20" activePane="bottomLeft" state="frozenSplit"/>
      <selection pane="bottomLeft" activeCell="J46" sqref="J46"/>
      <pageMargins left="0.25" right="0.25" top="0.25" bottom="0.25" header="0.5" footer="0.5"/>
      <pageSetup paperSize="9" orientation="portrait" r:id="rId18"/>
      <headerFooter alignWithMargins="0">
        <oddFooter>&amp;L&amp;C&amp;R</oddFooter>
      </headerFooter>
    </customSheetView>
    <customSheetView guid="{6B746EE9-112D-494A-A34D-DD33DA24FCB1}" showGridLines="0">
      <pane ySplit="1" topLeftCell="A97" activePane="bottomLeft" state="frozenSplit"/>
      <selection pane="bottomLeft" activeCell="C2" sqref="C1:C1048576"/>
      <pageMargins left="0.25" right="0.25" top="0.25" bottom="0.25" header="0.5" footer="0.5"/>
      <pageSetup paperSize="9" orientation="portrait" r:id="rId19"/>
      <headerFooter alignWithMargins="0">
        <oddFooter>&amp;L&amp;C&amp;R</oddFooter>
      </headerFooter>
    </customSheetView>
    <customSheetView guid="{CFDDDCD9-14BA-46D0-BACB-8D2F29A56239}" showGridLines="0">
      <pane ySplit="1" topLeftCell="A20" activePane="bottomLeft" state="frozenSplit"/>
      <selection pane="bottomLeft" sqref="A1:XFD1048576"/>
      <pageMargins left="0.25" right="0.25" top="0.25" bottom="0.25" header="0.5" footer="0.5"/>
      <pageSetup paperSize="9" orientation="portrait" r:id="rId20"/>
      <headerFooter alignWithMargins="0">
        <oddFooter>&amp;L&amp;C&amp;R</oddFooter>
      </headerFooter>
    </customSheetView>
  </customSheetViews>
  <mergeCells count="60">
    <mergeCell ref="A3:B3"/>
    <mergeCell ref="C3:F3"/>
    <mergeCell ref="A4:B4"/>
    <mergeCell ref="A5:B5"/>
    <mergeCell ref="A142:B142"/>
    <mergeCell ref="D142:E142"/>
    <mergeCell ref="A135:C135"/>
    <mergeCell ref="A50:B50"/>
    <mergeCell ref="D50:E50"/>
    <mergeCell ref="A52:F52"/>
    <mergeCell ref="A155:B155"/>
    <mergeCell ref="D155:F155"/>
    <mergeCell ref="A143:C143"/>
    <mergeCell ref="A150:B150"/>
    <mergeCell ref="D150:E150"/>
    <mergeCell ref="A168:B168"/>
    <mergeCell ref="D168:E168"/>
    <mergeCell ref="A165:F165"/>
    <mergeCell ref="A157:C157"/>
    <mergeCell ref="A166:F166"/>
    <mergeCell ref="A167:B167"/>
    <mergeCell ref="D167:E167"/>
    <mergeCell ref="A164:B164"/>
    <mergeCell ref="D164:E164"/>
    <mergeCell ref="A169:B169"/>
    <mergeCell ref="D169:E169"/>
    <mergeCell ref="A177:B177"/>
    <mergeCell ref="D177:E177"/>
    <mergeCell ref="A173:F173"/>
    <mergeCell ref="A172:F172"/>
    <mergeCell ref="A174:B174"/>
    <mergeCell ref="D174:E174"/>
    <mergeCell ref="D176:E176"/>
    <mergeCell ref="A175:B175"/>
    <mergeCell ref="D175:E175"/>
    <mergeCell ref="A176:B176"/>
    <mergeCell ref="A170:B170"/>
    <mergeCell ref="D170:E170"/>
    <mergeCell ref="G10:H10"/>
    <mergeCell ref="A44:F44"/>
    <mergeCell ref="G44:H44"/>
    <mergeCell ref="A49:F49"/>
    <mergeCell ref="G49:H49"/>
    <mergeCell ref="A10:F10"/>
    <mergeCell ref="G157:H157"/>
    <mergeCell ref="A151:C151"/>
    <mergeCell ref="C1:F1"/>
    <mergeCell ref="C9:F9"/>
    <mergeCell ref="A51:B51"/>
    <mergeCell ref="D51:E51"/>
    <mergeCell ref="A7:B7"/>
    <mergeCell ref="D7:E7"/>
    <mergeCell ref="A8:F8"/>
    <mergeCell ref="C5:F5"/>
    <mergeCell ref="A6:B6"/>
    <mergeCell ref="D6:E6"/>
    <mergeCell ref="G53:H53"/>
    <mergeCell ref="A54:F54"/>
    <mergeCell ref="A53:C53"/>
    <mergeCell ref="G151:H151"/>
  </mergeCells>
  <phoneticPr fontId="42" type="noConversion"/>
  <pageMargins left="0.25" right="0.25" top="0.25" bottom="0.25" header="0.5" footer="0.5"/>
  <pageSetup paperSize="9" orientation="portrait" r:id="rId21"/>
  <headerFooter alignWithMargins="0">
    <oddFooter>&amp;L&amp;C&amp;R</oddFooter>
  </headerFooter>
  <drawing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35</vt:i4>
      </vt:variant>
      <vt:variant>
        <vt:lpstr>Imenovani obsegi</vt:lpstr>
      </vt:variant>
      <vt:variant>
        <vt:i4>4</vt:i4>
      </vt:variant>
    </vt:vector>
  </HeadingPairs>
  <TitlesOfParts>
    <vt:vector size="39" baseType="lpstr">
      <vt:lpstr>TC AVM</vt:lpstr>
      <vt:lpstr>TC BLC</vt:lpstr>
      <vt:lpstr>TC CEV</vt:lpstr>
      <vt:lpstr>TC DPN</vt:lpstr>
      <vt:lpstr>TC EAL</vt:lpstr>
      <vt:lpstr>TC EDO</vt:lpstr>
      <vt:lpstr>TC ELI</vt:lpstr>
      <vt:lpstr>TC EMC</vt:lpstr>
      <vt:lpstr>TC EPR</vt:lpstr>
      <vt:lpstr>TC ERS</vt:lpstr>
      <vt:lpstr>TC ETR</vt:lpstr>
      <vt:lpstr>TC EVA</vt:lpstr>
      <vt:lpstr>TC EXP</vt:lpstr>
      <vt:lpstr>TC FGA</vt:lpstr>
      <vt:lpstr>TC GIG</vt:lpstr>
      <vt:lpstr>TC IDT</vt:lpstr>
      <vt:lpstr>TC ITC</vt:lpstr>
      <vt:lpstr>TC IZL</vt:lpstr>
      <vt:lpstr>TC MEE</vt:lpstr>
      <vt:lpstr>TC MOV</vt:lpstr>
      <vt:lpstr>TC MOC</vt:lpstr>
      <vt:lpstr>TC NTF</vt:lpstr>
      <vt:lpstr>TC NVV</vt:lpstr>
      <vt:lpstr>TC POD</vt:lpstr>
      <vt:lpstr>TC PVS</vt:lpstr>
      <vt:lpstr>TC PSE</vt:lpstr>
      <vt:lpstr>List1</vt:lpstr>
      <vt:lpstr>TC SKA</vt:lpstr>
      <vt:lpstr>TC SPN</vt:lpstr>
      <vt:lpstr>TC STZ</vt:lpstr>
      <vt:lpstr>TC TRM</vt:lpstr>
      <vt:lpstr>TC UMI</vt:lpstr>
      <vt:lpstr>TC TPD</vt:lpstr>
      <vt:lpstr>TC VGA</vt:lpstr>
      <vt:lpstr>TC ŽEN</vt:lpstr>
      <vt:lpstr>'TC ERS'!Check2</vt:lpstr>
      <vt:lpstr>'TC ERS'!Check3</vt:lpstr>
      <vt:lpstr>'TC CEV'!OLE_LINK1</vt:lpstr>
      <vt:lpstr>'TC ERS'!Text2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Programi dela TDT</dc:title>
  <dc:creator>TSZ</dc:creator>
  <cp:lastModifiedBy>Mojca Lampič</cp:lastModifiedBy>
  <cp:lastPrinted>2024-11-06T11:58:26Z</cp:lastPrinted>
  <dcterms:created xsi:type="dcterms:W3CDTF">2007-09-17T08:50:27Z</dcterms:created>
  <dcterms:modified xsi:type="dcterms:W3CDTF">2024-11-29T10:50:46Z</dcterms:modified>
</cp:coreProperties>
</file>